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Sayfa1" sheetId="1" r:id="rId1"/>
  </sheets>
  <definedNames>
    <definedName name="_xlnm.Print_Area" localSheetId="0">'Sayfa1'!$A$1:$O$32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<sst xmlns="http://schemas.openxmlformats.org/spreadsheetml/2006/main" count="41" uniqueCount="39">
  <si>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                                                                                                  FATSA TİCARET BORSASI</t>
  </si>
  <si>
    <t>Ağustos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</si>
  <si>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</si>
  <si>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</si>
  <si>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</si>
  <si>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</si>
  <si>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</si>
  <si>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</si>
  <si>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</si>
  <si>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</si>
  <si>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</si>
  <si>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</si>
  <si>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Temmuz</t>
  </si>
  <si>
    <t xml:space="preserve">İL / İLÇE </t>
  </si>
  <si>
    <r>
      <t xml:space="preserve">  </t>
    </r>
    <r>
      <rPr>
        <b/>
        <sz val="9"/>
        <color indexed="12"/>
        <rFont val="Times New Roman"/>
        <family val="1"/>
      </rPr>
      <t>TOPLAM</t>
    </r>
  </si>
  <si>
    <t>ORDU</t>
  </si>
  <si>
    <t>FATSA</t>
  </si>
  <si>
    <t>ÜNYE</t>
  </si>
  <si>
    <t>GİRESUN</t>
  </si>
  <si>
    <t>TRABZON</t>
  </si>
  <si>
    <t>RİZE</t>
  </si>
  <si>
    <t>TERME</t>
  </si>
  <si>
    <t>ÇARŞAMBA</t>
  </si>
  <si>
    <t>SAMSUN</t>
  </si>
  <si>
    <t>BAFRA</t>
  </si>
  <si>
    <t>TOPLAM</t>
  </si>
  <si>
    <t>KASTAMONU</t>
  </si>
  <si>
    <t>DÜZCE</t>
  </si>
  <si>
    <t>AKYAZI</t>
  </si>
  <si>
    <t>SAKARYA</t>
  </si>
  <si>
    <t>G.TOPLAM</t>
  </si>
  <si>
    <t xml:space="preserve">Kaynak: İlgili Ticaret Borsaları </t>
  </si>
  <si>
    <t>İSTANBUL</t>
  </si>
  <si>
    <t>FINDIK YETİŞTİRLEN BÖLGELERDEKİ BORSALARDA TESCİLLENEN MİKTAR</t>
  </si>
  <si>
    <t>www.fatsatb.org.tr</t>
  </si>
  <si>
    <t>FATSA TİCARET BORSASI</t>
  </si>
  <si>
    <t>fatsatb@tobb.org.tr</t>
  </si>
  <si>
    <t>TOKAT</t>
  </si>
  <si>
    <t>2022 MAHSULÜ '' MÜSTAHSİLDEN TACİRE SATIŞ'' KABUKLU FINDIK SATIŞLARI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</si>
</sst>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.000"/>
    <numFmt numFmtId="184" formatCode="0.000"/>
    <numFmt numFmtId="185" formatCode="#,##0_ ;\-#,##0\ "/>
    <numFmt numFmtId="186" formatCode="[$¥€-2]\ #,##0.00_);[Red]\([$€-2]\ #,##0.00\)"/>
    <numFmt numFmtId="187" formatCode="_-* #,##0.000\ _T_L_-;\-* #,##0.000\ _T_L_-;_-* &quot;-&quot;??\ _T_L_-;_-@_-"/>
    <numFmt numFmtId="188" formatCode="_-* #,##0.0\ _T_L_-;\-* #,##0.0\ _T_L_-;_-* &quot;-&quot;??\ _T_L_-;_-@_-"/>
    <numFmt numFmtId="189" formatCode="_-* #,##0\ _T_L_-;\-* #,##0\ _T_L_-;_-* &quot;-&quot;??\ _T_L_-;_-@_-"/>
    <numFmt numFmtId="190" formatCode="[$-41F]d\ mmmm\ yyyy\ dddd"/>
    <numFmt numFmtId="191" formatCode="00000"/>
  </numFmts>
  <fonts count="66">
    <font>
      <sz val="10"/>
      <name val="Arial Tur"/>
      <family val="0"/>
    </font>
    <font>
      <sz val="12"/>
      <name val="Times New Roman"/>
      <family val="1"/>
    </font>
    <font>
      <b/>
      <sz val="11"/>
      <color indexed="17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sz val="12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8"/>
      <name val="Arial Narrow"/>
      <family val="2"/>
    </font>
    <font>
      <b/>
      <sz val="9"/>
      <color indexed="12"/>
      <name val="Arial"/>
      <family val="2"/>
    </font>
    <font>
      <b/>
      <sz val="8"/>
      <color indexed="17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9"/>
      <name val="Times New Roman"/>
      <family val="1"/>
    </font>
    <font>
      <sz val="8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9"/>
      <name val="Arial Narrow"/>
      <family val="2"/>
    </font>
    <font>
      <b/>
      <sz val="9"/>
      <color indexed="17"/>
      <name val="Arial Narrow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u val="single"/>
      <sz val="8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u val="single"/>
      <sz val="8"/>
      <color theme="1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9" fillId="34" borderId="13" xfId="0" applyFont="1" applyFill="1" applyBorder="1" applyAlignment="1">
      <alignment vertical="top" wrapText="1"/>
    </xf>
    <xf numFmtId="179" fontId="8" fillId="0" borderId="12" xfId="55" applyFont="1" applyBorder="1" applyAlignment="1">
      <alignment horizontal="right" vertical="top" wrapText="1"/>
    </xf>
    <xf numFmtId="179" fontId="8" fillId="35" borderId="12" xfId="55" applyFont="1" applyFill="1" applyBorder="1" applyAlignment="1">
      <alignment horizontal="right" vertical="top" wrapText="1"/>
    </xf>
    <xf numFmtId="179" fontId="10" fillId="34" borderId="12" xfId="55" applyFont="1" applyFill="1" applyBorder="1" applyAlignment="1">
      <alignment horizontal="right" vertical="top" wrapText="1"/>
    </xf>
    <xf numFmtId="179" fontId="12" fillId="0" borderId="12" xfId="55" applyFont="1" applyBorder="1" applyAlignment="1">
      <alignment horizontal="right" vertical="top" wrapText="1"/>
    </xf>
    <xf numFmtId="179" fontId="12" fillId="34" borderId="12" xfId="55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5" fillId="0" borderId="0" xfId="47" applyFont="1" applyAlignment="1">
      <alignment/>
    </xf>
    <xf numFmtId="179" fontId="11" fillId="0" borderId="12" xfId="55" applyFont="1" applyBorder="1" applyAlignment="1">
      <alignment horizontal="right" vertical="top" wrapText="1"/>
    </xf>
    <xf numFmtId="179" fontId="11" fillId="35" borderId="12" xfId="55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3" fillId="0" borderId="13" xfId="0" applyFont="1" applyFill="1" applyBorder="1" applyAlignment="1">
      <alignment vertical="top" wrapText="1"/>
    </xf>
    <xf numFmtId="179" fontId="11" fillId="0" borderId="12" xfId="55" applyFont="1" applyFill="1" applyBorder="1" applyAlignment="1">
      <alignment horizontal="right" vertical="top" wrapText="1"/>
    </xf>
    <xf numFmtId="0" fontId="17" fillId="0" borderId="0" xfId="0" applyFont="1" applyFill="1" applyAlignment="1">
      <alignment/>
    </xf>
    <xf numFmtId="179" fontId="18" fillId="0" borderId="12" xfId="55" applyFont="1" applyFill="1" applyBorder="1" applyAlignment="1">
      <alignment horizontal="right" vertical="top" wrapText="1"/>
    </xf>
    <xf numFmtId="179" fontId="18" fillId="0" borderId="12" xfId="55" applyFont="1" applyBorder="1" applyAlignment="1">
      <alignment horizontal="right" vertical="top" wrapText="1"/>
    </xf>
    <xf numFmtId="179" fontId="19" fillId="34" borderId="12" xfId="55" applyFont="1" applyFill="1" applyBorder="1" applyAlignment="1">
      <alignment horizontal="right" vertical="top" wrapText="1"/>
    </xf>
    <xf numFmtId="179" fontId="20" fillId="0" borderId="12" xfId="55" applyFont="1" applyBorder="1" applyAlignment="1">
      <alignment horizontal="right" vertical="top" wrapText="1"/>
    </xf>
    <xf numFmtId="179" fontId="21" fillId="0" borderId="12" xfId="55" applyFont="1" applyFill="1" applyBorder="1" applyAlignment="1">
      <alignment horizontal="right" vertical="top" wrapText="1"/>
    </xf>
    <xf numFmtId="179" fontId="21" fillId="0" borderId="12" xfId="55" applyFont="1" applyBorder="1" applyAlignment="1">
      <alignment horizontal="right" vertical="top" wrapText="1"/>
    </xf>
    <xf numFmtId="179" fontId="21" fillId="0" borderId="11" xfId="55" applyFont="1" applyBorder="1" applyAlignment="1">
      <alignment horizontal="right" vertical="top" wrapText="1"/>
    </xf>
    <xf numFmtId="43" fontId="21" fillId="0" borderId="15" xfId="0" applyNumberFormat="1" applyFont="1" applyBorder="1" applyAlignment="1">
      <alignment horizontal="right"/>
    </xf>
    <xf numFmtId="179" fontId="21" fillId="0" borderId="13" xfId="55" applyFont="1" applyBorder="1" applyAlignment="1">
      <alignment horizontal="right" vertical="top" wrapText="1"/>
    </xf>
    <xf numFmtId="179" fontId="22" fillId="34" borderId="12" xfId="55" applyFont="1" applyFill="1" applyBorder="1" applyAlignment="1">
      <alignment horizontal="right" vertical="top" wrapText="1"/>
    </xf>
    <xf numFmtId="179" fontId="23" fillId="0" borderId="12" xfId="55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6" fillId="33" borderId="16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64" fillId="0" borderId="0" xfId="0" applyFont="1" applyAlignment="1">
      <alignment horizontal="center"/>
    </xf>
    <xf numFmtId="0" fontId="64" fillId="0" borderId="1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0</xdr:rowOff>
    </xdr:from>
    <xdr:to>
      <xdr:col>6</xdr:col>
      <xdr:colOff>571500</xdr:colOff>
      <xdr:row>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1</xdr:row>
      <xdr:rowOff>19050</xdr:rowOff>
    </xdr:from>
    <xdr:to>
      <xdr:col>11</xdr:col>
      <xdr:colOff>390525</xdr:colOff>
      <xdr:row>3</xdr:row>
      <xdr:rowOff>228600</xdr:rowOff>
    </xdr:to>
    <xdr:pic>
      <xdr:nvPicPr>
        <xdr:cNvPr id="2" name="Resim 2" descr="İlgili res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180975"/>
          <a:ext cx="1485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38100</xdr:rowOff>
    </xdr:from>
    <xdr:to>
      <xdr:col>2</xdr:col>
      <xdr:colOff>76200</xdr:colOff>
      <xdr:row>3</xdr:row>
      <xdr:rowOff>104775</xdr:rowOff>
    </xdr:to>
    <xdr:pic>
      <xdr:nvPicPr>
        <xdr:cNvPr id="3" name="Resim 4" descr="iso 9001 2015 ile ilgili görsel sonuc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200025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tsatb.org.tr/" TargetMode="External" /><Relationship Id="rId2" Type="http://schemas.openxmlformats.org/officeDocument/2006/relationships/hyperlink" Target="mailto:fatsatb@tobb.org.t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4"/>
  <sheetViews>
    <sheetView tabSelected="1" view="pageBreakPreview" zoomScale="122" zoomScaleNormal="122" zoomScaleSheetLayoutView="122" zoomScalePageLayoutView="0" workbookViewId="0" topLeftCell="A4">
      <selection activeCell="N33" sqref="N33"/>
    </sheetView>
  </sheetViews>
  <sheetFormatPr defaultColWidth="9.00390625" defaultRowHeight="12.75"/>
  <cols>
    <col min="1" max="1" width="12.125" style="0" customWidth="1"/>
    <col min="2" max="2" width="11.625" style="0" bestFit="1" customWidth="1"/>
    <col min="3" max="3" width="15.125" style="0" customWidth="1"/>
    <col min="4" max="4" width="12.75390625" style="0" customWidth="1"/>
    <col min="5" max="5" width="12.375" style="0" customWidth="1"/>
    <col min="6" max="6" width="11.625" style="0" bestFit="1" customWidth="1"/>
    <col min="7" max="7" width="13.125" style="0" bestFit="1" customWidth="1"/>
    <col min="8" max="8" width="12.00390625" style="0" bestFit="1" customWidth="1"/>
    <col min="9" max="9" width="12.75390625" style="0" customWidth="1"/>
    <col min="10" max="11" width="11.625" style="0" bestFit="1" customWidth="1"/>
    <col min="12" max="12" width="11.375" style="0" customWidth="1"/>
    <col min="13" max="13" width="11.00390625" style="0" customWidth="1"/>
    <col min="14" max="14" width="10.625" style="0" customWidth="1"/>
    <col min="15" max="15" width="13.25390625" style="0" customWidth="1"/>
  </cols>
  <sheetData>
    <row r="3" ht="35.25" customHeight="1"/>
    <row r="4" spans="5:8" ht="23.25" customHeight="1">
      <c r="E4" s="41" t="s">
        <v>35</v>
      </c>
      <c r="F4" s="41"/>
      <c r="G4" s="41"/>
      <c r="H4" s="41"/>
    </row>
    <row r="5" spans="1:8" ht="14.25">
      <c r="A5" s="1" t="s">
        <v>0</v>
      </c>
      <c r="E5" s="40"/>
      <c r="F5" s="40"/>
      <c r="G5" s="40"/>
      <c r="H5" s="40"/>
    </row>
    <row r="6" spans="1:9" ht="14.25">
      <c r="A6" s="2"/>
      <c r="D6" s="22" t="s">
        <v>34</v>
      </c>
      <c r="I6" s="22" t="s">
        <v>36</v>
      </c>
    </row>
    <row r="7" ht="14.25">
      <c r="A7" s="2"/>
    </row>
    <row r="8" spans="1:14" ht="12.75">
      <c r="A8" s="18"/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18"/>
      <c r="N8" s="18"/>
    </row>
    <row r="9" spans="1:13" ht="16.5" thickBot="1">
      <c r="A9" s="19"/>
      <c r="B9" s="47" t="s">
        <v>33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19"/>
    </row>
    <row r="10" spans="1:13" ht="16.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0"/>
    </row>
    <row r="11" spans="1:15" ht="12.75">
      <c r="A11" s="42"/>
      <c r="B11" s="3"/>
      <c r="C11" s="3"/>
      <c r="D11" s="3"/>
      <c r="E11" s="3"/>
      <c r="F11" s="3"/>
      <c r="G11" s="3"/>
      <c r="H11" s="6"/>
      <c r="I11" s="3"/>
      <c r="J11" s="3"/>
      <c r="K11" s="3"/>
      <c r="L11" s="6"/>
      <c r="M11" s="6"/>
      <c r="N11" s="6"/>
      <c r="O11" s="44"/>
    </row>
    <row r="12" spans="1:15" ht="13.5" thickBot="1">
      <c r="A12" s="43"/>
      <c r="B12" s="4">
        <v>2022</v>
      </c>
      <c r="C12" s="4">
        <v>2022</v>
      </c>
      <c r="D12" s="4">
        <v>2022</v>
      </c>
      <c r="E12" s="4">
        <v>2022</v>
      </c>
      <c r="F12" s="4">
        <v>2022</v>
      </c>
      <c r="G12" s="4">
        <v>2023</v>
      </c>
      <c r="H12" s="4">
        <v>2023</v>
      </c>
      <c r="I12" s="4">
        <v>2023</v>
      </c>
      <c r="J12" s="4">
        <v>2023</v>
      </c>
      <c r="K12" s="4">
        <v>2023</v>
      </c>
      <c r="L12" s="4">
        <v>2023</v>
      </c>
      <c r="M12" s="4">
        <v>2023</v>
      </c>
      <c r="N12" s="4">
        <v>2023</v>
      </c>
      <c r="O12" s="45"/>
    </row>
    <row r="13" spans="1:15" ht="13.5" thickBot="1">
      <c r="A13" s="8" t="s">
        <v>13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  <c r="N13" s="5" t="s">
        <v>1</v>
      </c>
      <c r="O13" s="7" t="s">
        <v>14</v>
      </c>
    </row>
    <row r="14" spans="1:15" ht="14.25" thickBot="1">
      <c r="A14" s="10" t="s">
        <v>15</v>
      </c>
      <c r="B14" s="30">
        <v>4916217</v>
      </c>
      <c r="C14" s="30">
        <v>34993638</v>
      </c>
      <c r="D14" s="30">
        <v>30051750</v>
      </c>
      <c r="E14" s="30">
        <v>20493407</v>
      </c>
      <c r="F14" s="30">
        <v>19891340</v>
      </c>
      <c r="G14" s="34">
        <v>4275080</v>
      </c>
      <c r="H14" s="34">
        <v>4417045</v>
      </c>
      <c r="I14" s="34">
        <v>5283053</v>
      </c>
      <c r="J14" s="30">
        <v>2959405</v>
      </c>
      <c r="K14" s="30">
        <v>2031159</v>
      </c>
      <c r="L14" s="30">
        <v>1982926</v>
      </c>
      <c r="M14" s="30">
        <v>1124373</v>
      </c>
      <c r="N14" s="13"/>
      <c r="O14" s="14">
        <f>SUM(B14+C14+D14+E14+F14+G14+H14+I14+J14+K14+L14+M14+N14)</f>
        <v>132419393</v>
      </c>
    </row>
    <row r="15" spans="1:15" s="28" customFormat="1" ht="12.75" customHeight="1" thickBot="1">
      <c r="A15" s="26" t="s">
        <v>16</v>
      </c>
      <c r="B15" s="29">
        <v>3622119</v>
      </c>
      <c r="C15" s="29">
        <v>7746665</v>
      </c>
      <c r="D15" s="29">
        <v>6675519</v>
      </c>
      <c r="E15" s="29">
        <v>1964437</v>
      </c>
      <c r="F15" s="29">
        <v>2789291</v>
      </c>
      <c r="G15" s="33">
        <v>408911</v>
      </c>
      <c r="H15" s="33">
        <v>412833</v>
      </c>
      <c r="I15" s="33">
        <v>671806</v>
      </c>
      <c r="J15" s="29">
        <v>172616</v>
      </c>
      <c r="K15" s="29">
        <v>142158</v>
      </c>
      <c r="L15" s="29">
        <v>205730</v>
      </c>
      <c r="M15" s="29">
        <v>67680</v>
      </c>
      <c r="N15" s="27"/>
      <c r="O15" s="27">
        <f>SUM(B15:N15)</f>
        <v>24879765</v>
      </c>
    </row>
    <row r="16" spans="1:15" ht="14.25" thickBot="1">
      <c r="A16" s="10" t="s">
        <v>17</v>
      </c>
      <c r="B16" s="30">
        <v>3102403</v>
      </c>
      <c r="C16" s="30">
        <v>11417511</v>
      </c>
      <c r="D16" s="30">
        <v>8344022</v>
      </c>
      <c r="E16" s="30">
        <v>7378602</v>
      </c>
      <c r="F16" s="30">
        <v>3095201</v>
      </c>
      <c r="G16" s="34">
        <v>1885344</v>
      </c>
      <c r="H16" s="34">
        <v>641146</v>
      </c>
      <c r="I16" s="34">
        <v>2255241</v>
      </c>
      <c r="J16" s="30">
        <v>939125</v>
      </c>
      <c r="K16" s="30">
        <v>267937</v>
      </c>
      <c r="L16" s="30">
        <v>395846</v>
      </c>
      <c r="M16" s="30">
        <v>463364</v>
      </c>
      <c r="N16" s="13"/>
      <c r="O16" s="14">
        <f aca="true" t="shared" si="0" ref="O16:O24">SUM(B16+C16+D16+E16+F16+G16+H16+I16+J16+K16+L16+M16+N16)</f>
        <v>40185742</v>
      </c>
    </row>
    <row r="17" spans="1:15" s="25" customFormat="1" ht="14.25" thickBot="1">
      <c r="A17" s="10" t="s">
        <v>18</v>
      </c>
      <c r="B17" s="30">
        <v>2685799</v>
      </c>
      <c r="C17" s="30">
        <v>20857961</v>
      </c>
      <c r="D17" s="30">
        <v>19260244</v>
      </c>
      <c r="E17" s="30">
        <v>14351752</v>
      </c>
      <c r="F17" s="30">
        <v>8808804</v>
      </c>
      <c r="G17" s="34">
        <v>4990553</v>
      </c>
      <c r="H17" s="34">
        <v>2953714</v>
      </c>
      <c r="I17" s="34">
        <v>4114452</v>
      </c>
      <c r="J17" s="30">
        <v>2047112</v>
      </c>
      <c r="K17" s="30">
        <v>1327274</v>
      </c>
      <c r="L17" s="30">
        <v>611113</v>
      </c>
      <c r="M17" s="30">
        <v>598219</v>
      </c>
      <c r="N17" s="23"/>
      <c r="O17" s="24">
        <f>SUM(B17+C17+D17+E17+F17+G17+H17+I17+J17+K17+L17+M17+N17)</f>
        <v>82606997</v>
      </c>
    </row>
    <row r="18" spans="1:15" ht="14.25" thickBot="1">
      <c r="A18" s="10" t="s">
        <v>19</v>
      </c>
      <c r="B18" s="30">
        <v>941468</v>
      </c>
      <c r="C18" s="30">
        <v>12243213</v>
      </c>
      <c r="D18" s="30">
        <v>8708172</v>
      </c>
      <c r="E18" s="30">
        <v>6515148</v>
      </c>
      <c r="F18" s="30">
        <v>2723291</v>
      </c>
      <c r="G18" s="34">
        <v>1349956</v>
      </c>
      <c r="H18" s="34">
        <v>779906</v>
      </c>
      <c r="I18" s="34">
        <v>1132737</v>
      </c>
      <c r="J18" s="30">
        <v>812266</v>
      </c>
      <c r="K18" s="30">
        <v>471449</v>
      </c>
      <c r="L18" s="30">
        <v>256002</v>
      </c>
      <c r="M18" s="30">
        <v>142122</v>
      </c>
      <c r="N18" s="13"/>
      <c r="O18" s="14">
        <f t="shared" si="0"/>
        <v>36075730</v>
      </c>
    </row>
    <row r="19" spans="1:15" s="25" customFormat="1" ht="14.25" thickBot="1">
      <c r="A19" s="10" t="s">
        <v>20</v>
      </c>
      <c r="B19" s="30">
        <v>66334</v>
      </c>
      <c r="C19" s="30">
        <v>282402</v>
      </c>
      <c r="D19" s="30">
        <v>504817</v>
      </c>
      <c r="E19" s="30">
        <v>106098</v>
      </c>
      <c r="F19" s="30">
        <v>0</v>
      </c>
      <c r="G19" s="34">
        <v>0</v>
      </c>
      <c r="H19" s="23">
        <v>0</v>
      </c>
      <c r="I19" s="35">
        <v>0</v>
      </c>
      <c r="J19" s="30">
        <v>0</v>
      </c>
      <c r="K19" s="30">
        <v>2000</v>
      </c>
      <c r="L19" s="30">
        <v>100000</v>
      </c>
      <c r="M19" s="23">
        <v>0</v>
      </c>
      <c r="N19" s="23"/>
      <c r="O19" s="24">
        <f t="shared" si="0"/>
        <v>1061651</v>
      </c>
    </row>
    <row r="20" spans="1:15" ht="14.25" thickBot="1">
      <c r="A20" s="10" t="s">
        <v>21</v>
      </c>
      <c r="B20" s="30">
        <v>2810339</v>
      </c>
      <c r="C20" s="30">
        <v>6417857</v>
      </c>
      <c r="D20" s="30">
        <v>2314634</v>
      </c>
      <c r="E20" s="30">
        <v>243355</v>
      </c>
      <c r="F20" s="30">
        <v>359078</v>
      </c>
      <c r="G20" s="34">
        <v>141643</v>
      </c>
      <c r="H20" s="34">
        <v>149554</v>
      </c>
      <c r="I20" s="36">
        <v>67156</v>
      </c>
      <c r="J20" s="30">
        <v>33025</v>
      </c>
      <c r="K20" s="30">
        <v>34708</v>
      </c>
      <c r="L20" s="30">
        <v>126211</v>
      </c>
      <c r="M20" s="30">
        <v>56910</v>
      </c>
      <c r="N20" s="13"/>
      <c r="O20" s="14">
        <f t="shared" si="0"/>
        <v>12754470</v>
      </c>
    </row>
    <row r="21" spans="1:15" s="25" customFormat="1" ht="13.5" customHeight="1" thickBot="1">
      <c r="A21" s="10" t="s">
        <v>22</v>
      </c>
      <c r="B21" s="30">
        <v>3748673</v>
      </c>
      <c r="C21" s="30">
        <v>16254500</v>
      </c>
      <c r="D21" s="30">
        <v>13952638</v>
      </c>
      <c r="E21" s="30">
        <v>6725931</v>
      </c>
      <c r="F21" s="30">
        <v>2544619</v>
      </c>
      <c r="G21" s="34">
        <v>1433438</v>
      </c>
      <c r="H21" s="34">
        <v>1367355</v>
      </c>
      <c r="I21" s="37">
        <v>1179368</v>
      </c>
      <c r="J21" s="30">
        <v>1096857</v>
      </c>
      <c r="K21" s="30">
        <v>201228</v>
      </c>
      <c r="L21" s="30">
        <v>302759</v>
      </c>
      <c r="M21" s="30">
        <v>196450</v>
      </c>
      <c r="N21" s="23"/>
      <c r="O21" s="24">
        <f t="shared" si="0"/>
        <v>49003816</v>
      </c>
    </row>
    <row r="22" spans="1:15" ht="14.25" thickBot="1">
      <c r="A22" s="10" t="s">
        <v>37</v>
      </c>
      <c r="B22" s="30">
        <v>0</v>
      </c>
      <c r="C22" s="30">
        <v>253115</v>
      </c>
      <c r="D22" s="30">
        <v>1348732</v>
      </c>
      <c r="E22" s="30">
        <v>50</v>
      </c>
      <c r="F22" s="30">
        <v>5400</v>
      </c>
      <c r="G22" s="34">
        <v>0</v>
      </c>
      <c r="H22" s="34">
        <v>7050</v>
      </c>
      <c r="I22" s="34">
        <v>0</v>
      </c>
      <c r="J22" s="30">
        <v>0</v>
      </c>
      <c r="K22" s="30">
        <v>0</v>
      </c>
      <c r="L22" s="30"/>
      <c r="M22" s="23">
        <v>0</v>
      </c>
      <c r="N22" s="13"/>
      <c r="O22" s="14">
        <f t="shared" si="0"/>
        <v>1614347</v>
      </c>
    </row>
    <row r="23" spans="1:15" s="25" customFormat="1" ht="14.25" thickBot="1">
      <c r="A23" s="10" t="s">
        <v>23</v>
      </c>
      <c r="B23" s="30">
        <v>931601</v>
      </c>
      <c r="C23" s="30">
        <v>6596523</v>
      </c>
      <c r="D23" s="30">
        <v>3233870</v>
      </c>
      <c r="E23" s="30">
        <v>1724687</v>
      </c>
      <c r="F23" s="30">
        <v>1986210</v>
      </c>
      <c r="G23" s="34">
        <v>561454</v>
      </c>
      <c r="H23" s="34">
        <v>578288</v>
      </c>
      <c r="I23" s="34">
        <v>339000</v>
      </c>
      <c r="J23" s="30">
        <v>100183</v>
      </c>
      <c r="K23" s="30">
        <v>164119</v>
      </c>
      <c r="L23" s="30">
        <v>176873</v>
      </c>
      <c r="M23" s="30">
        <v>27808</v>
      </c>
      <c r="N23" s="23"/>
      <c r="O23" s="24">
        <f t="shared" si="0"/>
        <v>16420616</v>
      </c>
    </row>
    <row r="24" spans="1:15" ht="14.25" thickBot="1">
      <c r="A24" s="10" t="s">
        <v>24</v>
      </c>
      <c r="B24" s="30">
        <v>364838</v>
      </c>
      <c r="C24" s="30">
        <v>809562</v>
      </c>
      <c r="D24" s="30">
        <v>655071</v>
      </c>
      <c r="E24" s="30">
        <v>205592</v>
      </c>
      <c r="F24" s="30">
        <v>0</v>
      </c>
      <c r="G24" s="23">
        <v>0</v>
      </c>
      <c r="H24" s="23"/>
      <c r="I24" s="34">
        <v>0</v>
      </c>
      <c r="J24" s="30">
        <v>0</v>
      </c>
      <c r="K24" s="30">
        <v>0</v>
      </c>
      <c r="L24" s="30"/>
      <c r="M24" s="23"/>
      <c r="N24" s="13"/>
      <c r="O24" s="14">
        <f t="shared" si="0"/>
        <v>2035063</v>
      </c>
    </row>
    <row r="25" spans="1:15" ht="14.25" thickBot="1">
      <c r="A25" s="12" t="s">
        <v>25</v>
      </c>
      <c r="B25" s="31">
        <f aca="true" t="shared" si="1" ref="B25:G25">SUM(B14:B24)</f>
        <v>23189791</v>
      </c>
      <c r="C25" s="31">
        <f t="shared" si="1"/>
        <v>117872947</v>
      </c>
      <c r="D25" s="31">
        <f t="shared" si="1"/>
        <v>95049469</v>
      </c>
      <c r="E25" s="31">
        <f t="shared" si="1"/>
        <v>59709059</v>
      </c>
      <c r="F25" s="31">
        <f t="shared" si="1"/>
        <v>42203234</v>
      </c>
      <c r="G25" s="15">
        <f t="shared" si="1"/>
        <v>15046379</v>
      </c>
      <c r="H25" s="15">
        <f>SUM(H14:H24)</f>
        <v>11306891</v>
      </c>
      <c r="I25" s="38">
        <f>SUM(I14:I24)</f>
        <v>15042813</v>
      </c>
      <c r="J25" s="31">
        <f>SUM(J14:J24)</f>
        <v>8160589</v>
      </c>
      <c r="K25" s="31">
        <f>SUM(K14:K24)</f>
        <v>4642032</v>
      </c>
      <c r="L25" s="31">
        <f>SUM(L14:L24)</f>
        <v>4157460</v>
      </c>
      <c r="M25" s="15">
        <f>SUM(M14:M24)</f>
        <v>2676926</v>
      </c>
      <c r="N25" s="15"/>
      <c r="O25" s="15">
        <f>SUM(B25:N25)</f>
        <v>399057590</v>
      </c>
    </row>
    <row r="26" spans="1:15" s="25" customFormat="1" ht="13.5" customHeight="1" thickBot="1">
      <c r="A26" s="10" t="s">
        <v>26</v>
      </c>
      <c r="B26" s="30">
        <v>0</v>
      </c>
      <c r="C26" s="30">
        <v>610819</v>
      </c>
      <c r="D26" s="30">
        <v>312218</v>
      </c>
      <c r="E26" s="30">
        <v>12144</v>
      </c>
      <c r="F26" s="30">
        <v>11570</v>
      </c>
      <c r="G26" s="23">
        <v>0</v>
      </c>
      <c r="H26" s="34">
        <v>37237</v>
      </c>
      <c r="I26" s="34">
        <v>0</v>
      </c>
      <c r="J26" s="30">
        <v>25180</v>
      </c>
      <c r="K26" s="30">
        <v>0</v>
      </c>
      <c r="L26" s="30"/>
      <c r="M26" s="23">
        <v>0</v>
      </c>
      <c r="N26" s="23"/>
      <c r="O26" s="24">
        <f>SUM(B26+C26+D26+E26+F26+G26+H26+I26+J26+K26+L26+M26+N26)</f>
        <v>1009168</v>
      </c>
    </row>
    <row r="27" spans="1:15" ht="14.25" thickBot="1">
      <c r="A27" s="10" t="s">
        <v>27</v>
      </c>
      <c r="B27" s="30">
        <v>17166155</v>
      </c>
      <c r="C27" s="30">
        <v>28671257</v>
      </c>
      <c r="D27" s="30">
        <v>11351904</v>
      </c>
      <c r="E27" s="30">
        <v>9121303</v>
      </c>
      <c r="F27" s="30">
        <v>2875049</v>
      </c>
      <c r="G27" s="34">
        <v>2327846</v>
      </c>
      <c r="H27" s="34">
        <v>2692551</v>
      </c>
      <c r="I27" s="34">
        <v>1844119</v>
      </c>
      <c r="J27" s="30">
        <v>1151001</v>
      </c>
      <c r="K27" s="30">
        <v>1103586</v>
      </c>
      <c r="L27" s="30">
        <v>722140</v>
      </c>
      <c r="M27" s="30">
        <v>457053</v>
      </c>
      <c r="N27" s="13"/>
      <c r="O27" s="14">
        <f>SUM(B27:N27)</f>
        <v>79483964</v>
      </c>
    </row>
    <row r="28" spans="1:15" s="25" customFormat="1" ht="14.25" thickBot="1">
      <c r="A28" s="10" t="s">
        <v>28</v>
      </c>
      <c r="B28" s="30">
        <v>1103324</v>
      </c>
      <c r="C28" s="30">
        <v>3207557</v>
      </c>
      <c r="D28" s="30">
        <v>2270427</v>
      </c>
      <c r="E28" s="30">
        <v>921730</v>
      </c>
      <c r="F28" s="30">
        <v>874448</v>
      </c>
      <c r="G28" s="34">
        <v>176404</v>
      </c>
      <c r="H28" s="34">
        <v>436760</v>
      </c>
      <c r="I28" s="34">
        <v>280756</v>
      </c>
      <c r="J28" s="30">
        <v>116575</v>
      </c>
      <c r="K28" s="30">
        <v>153235</v>
      </c>
      <c r="L28" s="30">
        <v>93659</v>
      </c>
      <c r="M28" s="30">
        <v>31943</v>
      </c>
      <c r="N28" s="23"/>
      <c r="O28" s="24">
        <f>SUM(B28:N28)</f>
        <v>9666818</v>
      </c>
    </row>
    <row r="29" spans="1:15" ht="14.25" thickBot="1">
      <c r="A29" s="10" t="s">
        <v>29</v>
      </c>
      <c r="B29" s="30">
        <v>7710559</v>
      </c>
      <c r="C29" s="30">
        <v>49357922</v>
      </c>
      <c r="D29" s="30">
        <v>33202794</v>
      </c>
      <c r="E29" s="30">
        <v>17687159</v>
      </c>
      <c r="F29" s="30">
        <v>9675927</v>
      </c>
      <c r="G29" s="34">
        <v>2623168</v>
      </c>
      <c r="H29" s="34">
        <v>3123766</v>
      </c>
      <c r="I29" s="34">
        <v>3822464</v>
      </c>
      <c r="J29" s="30">
        <v>2309668</v>
      </c>
      <c r="K29" s="30">
        <v>1749373</v>
      </c>
      <c r="L29" s="30">
        <v>1532339</v>
      </c>
      <c r="M29" s="30">
        <v>1042989</v>
      </c>
      <c r="N29" s="13"/>
      <c r="O29" s="14">
        <f>SUM(B29+C29+D29+E29+F29+G29+H29+I29+J29+K29+L29+M29+N29)</f>
        <v>133838128</v>
      </c>
    </row>
    <row r="30" spans="1:15" s="25" customFormat="1" ht="14.25" thickBot="1">
      <c r="A30" s="10" t="s">
        <v>32</v>
      </c>
      <c r="B30" s="30">
        <v>3828</v>
      </c>
      <c r="C30" s="30">
        <v>349228</v>
      </c>
      <c r="D30" s="30">
        <v>193315</v>
      </c>
      <c r="E30" s="30">
        <v>73857</v>
      </c>
      <c r="F30" s="30">
        <v>7800</v>
      </c>
      <c r="G30" s="34"/>
      <c r="H30" s="23"/>
      <c r="I30" s="34">
        <v>0</v>
      </c>
      <c r="J30" s="30">
        <v>36220</v>
      </c>
      <c r="K30" s="30">
        <v>2980</v>
      </c>
      <c r="L30" s="30"/>
      <c r="M30" s="23"/>
      <c r="N30" s="23"/>
      <c r="O30" s="24">
        <f>SUM(B30+C30+D30+E30+F30+G30+H30+I30+J30+K30+L30+M30+N30)</f>
        <v>667228</v>
      </c>
    </row>
    <row r="31" spans="1:15" ht="14.25" thickBot="1">
      <c r="A31" s="12" t="s">
        <v>25</v>
      </c>
      <c r="B31" s="31">
        <f aca="true" t="shared" si="2" ref="B31:G31">SUM(B26:B30)</f>
        <v>25983866</v>
      </c>
      <c r="C31" s="31">
        <f t="shared" si="2"/>
        <v>82196783</v>
      </c>
      <c r="D31" s="31">
        <f t="shared" si="2"/>
        <v>47330658</v>
      </c>
      <c r="E31" s="31">
        <f t="shared" si="2"/>
        <v>27816193</v>
      </c>
      <c r="F31" s="31">
        <f t="shared" si="2"/>
        <v>13444794</v>
      </c>
      <c r="G31" s="15">
        <f t="shared" si="2"/>
        <v>5127418</v>
      </c>
      <c r="H31" s="15">
        <f>SUM(H26:H30)</f>
        <v>6290314</v>
      </c>
      <c r="I31" s="38">
        <f>SUM(I26:I30)</f>
        <v>5947339</v>
      </c>
      <c r="J31" s="31">
        <f>SUM(J26:J30)</f>
        <v>3638644</v>
      </c>
      <c r="K31" s="31">
        <f>SUM(K26:K30)</f>
        <v>3009174</v>
      </c>
      <c r="L31" s="31">
        <f>SUM(L27:L30)</f>
        <v>2348138</v>
      </c>
      <c r="M31" s="15">
        <f>SUM(M27:M30)</f>
        <v>1531985</v>
      </c>
      <c r="N31" s="15"/>
      <c r="O31" s="15">
        <f>SUM(B31:N31)</f>
        <v>224665306</v>
      </c>
    </row>
    <row r="32" spans="1:15" ht="14.25" thickBot="1">
      <c r="A32" s="9" t="s">
        <v>30</v>
      </c>
      <c r="B32" s="32">
        <f aca="true" t="shared" si="3" ref="B32:G32">SUM(B31,B25)</f>
        <v>49173657</v>
      </c>
      <c r="C32" s="32">
        <f t="shared" si="3"/>
        <v>200069730</v>
      </c>
      <c r="D32" s="32">
        <f t="shared" si="3"/>
        <v>142380127</v>
      </c>
      <c r="E32" s="32">
        <f t="shared" si="3"/>
        <v>87525252</v>
      </c>
      <c r="F32" s="32">
        <f t="shared" si="3"/>
        <v>55648028</v>
      </c>
      <c r="G32" s="16">
        <f t="shared" si="3"/>
        <v>20173797</v>
      </c>
      <c r="H32" s="16">
        <f>SUM(H31,H25)</f>
        <v>17597205</v>
      </c>
      <c r="I32" s="39">
        <f>SUM(I31,I25)</f>
        <v>20990152</v>
      </c>
      <c r="J32" s="32">
        <f>SUM(J31,J25)</f>
        <v>11799233</v>
      </c>
      <c r="K32" s="32">
        <f>SUM(K31,K25)</f>
        <v>7651206</v>
      </c>
      <c r="L32" s="32">
        <f>SUM(L31,L25)</f>
        <v>6505598</v>
      </c>
      <c r="M32" s="16">
        <v>4208911</v>
      </c>
      <c r="N32" s="16"/>
      <c r="O32" s="17">
        <f>SUM(O25+O31)</f>
        <v>623722896</v>
      </c>
    </row>
    <row r="33" ht="12.75">
      <c r="A33" s="11"/>
    </row>
    <row r="34" ht="12.75">
      <c r="A34" s="11" t="s">
        <v>31</v>
      </c>
    </row>
  </sheetData>
  <sheetProtection/>
  <mergeCells count="6">
    <mergeCell ref="E5:H5"/>
    <mergeCell ref="E4:H4"/>
    <mergeCell ref="A11:A12"/>
    <mergeCell ref="O11:O12"/>
    <mergeCell ref="B8:L8"/>
    <mergeCell ref="B9:L9"/>
  </mergeCells>
  <hyperlinks>
    <hyperlink ref="D6" r:id="rId1" display="www.fatsatb.org.tr"/>
    <hyperlink ref="I6" r:id="rId2" display="fatsatb@tobb.org.tr"/>
  </hyperlinks>
  <printOptions horizontalCentered="1"/>
  <pageMargins left="0" right="0" top="0" bottom="0" header="0" footer="0"/>
  <pageSetup horizontalDpi="600" verticalDpi="600" orientation="landscape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nosyon</dc:creator>
  <cp:keywords/>
  <dc:description/>
  <cp:lastModifiedBy>Ftb Term1</cp:lastModifiedBy>
  <cp:lastPrinted>2022-12-06T07:50:50Z</cp:lastPrinted>
  <dcterms:created xsi:type="dcterms:W3CDTF">2014-03-05T08:47:00Z</dcterms:created>
  <dcterms:modified xsi:type="dcterms:W3CDTF">2023-09-11T06:30:55Z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