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<sst xmlns="http://schemas.openxmlformats.org/spreadsheetml/2006/main" count="41" uniqueCount="39">
  <si>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FATSA TİCARET BORSASI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</si>
  <si>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</si>
  <si>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</si>
  <si>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</si>
  <si>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</si>
  <si>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</si>
  <si>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</si>
  <si>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</si>
  <si>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</si>
  <si>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</si>
  <si>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</si>
  <si>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</si>
  <si>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</si>
  <si>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 xml:space="preserve">İL / İLÇE </t>
  </si>
  <si>
    <r>
      <t xml:space="preserve">  </t>
    </r>
    <r>
      <rPr>
        <b/>
        <sz val="9"/>
        <color indexed="12"/>
        <rFont val="Times New Roman"/>
        <family val="1"/>
      </rPr>
      <t>TOPLAM</t>
    </r>
  </si>
  <si>
    <t>ORDU</t>
  </si>
  <si>
    <t>FATSA</t>
  </si>
  <si>
    <t>ÜNYE</t>
  </si>
  <si>
    <t>GİRESUN</t>
  </si>
  <si>
    <t>TRABZON</t>
  </si>
  <si>
    <t>RİZE</t>
  </si>
  <si>
    <t>TERME</t>
  </si>
  <si>
    <t>ÇARŞAMBA</t>
  </si>
  <si>
    <t>SAMSUN</t>
  </si>
  <si>
    <t>BAFRA</t>
  </si>
  <si>
    <t>TOPLAM</t>
  </si>
  <si>
    <t>KASTAMONU</t>
  </si>
  <si>
    <t>DÜZCE</t>
  </si>
  <si>
    <t>AKYAZI</t>
  </si>
  <si>
    <t>SAKARYA</t>
  </si>
  <si>
    <t>G.TOPLAM</t>
  </si>
  <si>
    <t xml:space="preserve">Kaynak: İlgili Ticaret Borsaları </t>
  </si>
  <si>
    <t>İSTANBUL</t>
  </si>
  <si>
    <t>FINDIK YETİŞTİRLEN BÖLGELERDEKİ BORSALARDA TESCİLLENEN MİKTAR</t>
  </si>
  <si>
    <t>www.fatsatb.org.tr</t>
  </si>
  <si>
    <t>FATSA TİCARET BORSASI</t>
  </si>
  <si>
    <t>fatsatb@tobb.org.tr</t>
  </si>
  <si>
    <t>TOKAT</t>
  </si>
  <si>
    <t>2021 MAHSULÜ '' MÜSTAHSİLDEN TACİRE SATIŞ'' KABUKLU FINDIK SATIŞLARI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</si>
</sst>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00"/>
    <numFmt numFmtId="184" formatCode="0.000"/>
    <numFmt numFmtId="185" formatCode="#,##0_ ;\-#,##0\ "/>
    <numFmt numFmtId="186" formatCode="[$¥€-2]\ #,##0.00_);[Red]\([$€-2]\ #,##0.00\)"/>
    <numFmt numFmtId="187" formatCode="_-* #,##0.000\ _T_L_-;\-* #,##0.000\ _T_L_-;_-* &quot;-&quot;??\ _T_L_-;_-@_-"/>
    <numFmt numFmtId="188" formatCode="_-* #,##0.0\ _T_L_-;\-* #,##0.0\ _T_L_-;_-* &quot;-&quot;??\ _T_L_-;_-@_-"/>
    <numFmt numFmtId="189" formatCode="_-* #,##0\ _T_L_-;\-* #,##0\ _T_L_-;_-* &quot;-&quot;??\ _T_L_-;_-@_-"/>
    <numFmt numFmtId="190" formatCode="[$-41F]d\ mmmm\ yyyy\ dddd"/>
    <numFmt numFmtId="191" formatCode="00000"/>
  </numFmts>
  <fonts count="65">
    <font>
      <sz val="10"/>
      <name val="Arial Tur"/>
      <family val="0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7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8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u val="single"/>
      <sz val="8"/>
      <color theme="1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34" borderId="13" xfId="0" applyFont="1" applyFill="1" applyBorder="1" applyAlignment="1">
      <alignment vertical="top" wrapText="1"/>
    </xf>
    <xf numFmtId="179" fontId="8" fillId="0" borderId="12" xfId="55" applyFont="1" applyBorder="1" applyAlignment="1">
      <alignment horizontal="right" vertical="top" wrapText="1"/>
    </xf>
    <xf numFmtId="179" fontId="8" fillId="35" borderId="12" xfId="55" applyFont="1" applyFill="1" applyBorder="1" applyAlignment="1">
      <alignment horizontal="right" vertical="top" wrapText="1"/>
    </xf>
    <xf numFmtId="179" fontId="10" fillId="34" borderId="12" xfId="55" applyFont="1" applyFill="1" applyBorder="1" applyAlignment="1">
      <alignment horizontal="right" vertical="top" wrapText="1"/>
    </xf>
    <xf numFmtId="179" fontId="12" fillId="0" borderId="12" xfId="55" applyFont="1" applyBorder="1" applyAlignment="1">
      <alignment horizontal="right" vertical="top" wrapText="1"/>
    </xf>
    <xf numFmtId="179" fontId="12" fillId="34" borderId="12" xfId="55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47" applyFont="1" applyAlignment="1">
      <alignment/>
    </xf>
    <xf numFmtId="179" fontId="11" fillId="0" borderId="12" xfId="55" applyFont="1" applyBorder="1" applyAlignment="1">
      <alignment horizontal="right" vertical="top" wrapText="1"/>
    </xf>
    <xf numFmtId="179" fontId="11" fillId="35" borderId="12" xfId="55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13" xfId="0" applyFont="1" applyFill="1" applyBorder="1" applyAlignment="1">
      <alignment vertical="top" wrapText="1"/>
    </xf>
    <xf numFmtId="179" fontId="11" fillId="0" borderId="12" xfId="55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179" fontId="18" fillId="0" borderId="12" xfId="55" applyFont="1" applyFill="1" applyBorder="1" applyAlignment="1">
      <alignment horizontal="right" vertical="top" wrapText="1"/>
    </xf>
    <xf numFmtId="179" fontId="19" fillId="0" borderId="12" xfId="55" applyFont="1" applyBorder="1" applyAlignment="1">
      <alignment horizontal="right" vertical="top" wrapText="1"/>
    </xf>
    <xf numFmtId="179" fontId="18" fillId="0" borderId="12" xfId="55" applyFont="1" applyBorder="1" applyAlignment="1">
      <alignment horizontal="right" vertical="top" wrapText="1"/>
    </xf>
    <xf numFmtId="179" fontId="20" fillId="34" borderId="12" xfId="55" applyFont="1" applyFill="1" applyBorder="1" applyAlignment="1">
      <alignment horizontal="right" vertical="top" wrapText="1"/>
    </xf>
    <xf numFmtId="179" fontId="21" fillId="0" borderId="12" xfId="55" applyFont="1" applyBorder="1" applyAlignment="1">
      <alignment horizontal="right" vertical="top" wrapText="1"/>
    </xf>
    <xf numFmtId="179" fontId="22" fillId="0" borderId="12" xfId="55" applyFont="1" applyFill="1" applyBorder="1" applyAlignment="1">
      <alignment horizontal="right" vertical="top" wrapText="1"/>
    </xf>
    <xf numFmtId="179" fontId="22" fillId="0" borderId="12" xfId="55" applyFont="1" applyBorder="1" applyAlignment="1">
      <alignment horizontal="right" vertical="top" wrapText="1"/>
    </xf>
    <xf numFmtId="43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6" fillId="33" borderId="15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6</xdr:col>
      <xdr:colOff>571500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1</xdr:row>
      <xdr:rowOff>19050</xdr:rowOff>
    </xdr:from>
    <xdr:to>
      <xdr:col>11</xdr:col>
      <xdr:colOff>390525</xdr:colOff>
      <xdr:row>3</xdr:row>
      <xdr:rowOff>228600</xdr:rowOff>
    </xdr:to>
    <xdr:pic>
      <xdr:nvPicPr>
        <xdr:cNvPr id="2" name="Resim 2" descr="İlgili resi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809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2</xdr:col>
      <xdr:colOff>76200</xdr:colOff>
      <xdr:row>3</xdr:row>
      <xdr:rowOff>104775</xdr:rowOff>
    </xdr:to>
    <xdr:pic>
      <xdr:nvPicPr>
        <xdr:cNvPr id="3" name="Resim 4" descr="iso 9001 2015 ile ilgili görsel sonuc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0002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tsatb.org.tr/" TargetMode="External" /><Relationship Id="rId2" Type="http://schemas.openxmlformats.org/officeDocument/2006/relationships/hyperlink" Target="mailto:fatsatb@tobb.org.t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="122" zoomScaleNormal="122" zoomScalePageLayoutView="0" workbookViewId="0" topLeftCell="A7">
      <selection activeCell="J36" sqref="J36"/>
    </sheetView>
  </sheetViews>
  <sheetFormatPr defaultColWidth="9.00390625" defaultRowHeight="12.75"/>
  <cols>
    <col min="1" max="1" width="12.125" style="0" customWidth="1"/>
    <col min="2" max="2" width="11.625" style="0" bestFit="1" customWidth="1"/>
    <col min="3" max="3" width="12.125" style="0" bestFit="1" customWidth="1"/>
    <col min="4" max="4" width="12.75390625" style="0" customWidth="1"/>
    <col min="5" max="5" width="12.375" style="0" customWidth="1"/>
    <col min="6" max="6" width="11.625" style="0" bestFit="1" customWidth="1"/>
    <col min="7" max="7" width="13.125" style="0" bestFit="1" customWidth="1"/>
    <col min="8" max="8" width="12.00390625" style="0" bestFit="1" customWidth="1"/>
    <col min="9" max="9" width="12.375" style="0" customWidth="1"/>
    <col min="10" max="11" width="11.625" style="0" bestFit="1" customWidth="1"/>
    <col min="12" max="12" width="11.375" style="0" customWidth="1"/>
    <col min="13" max="13" width="10.875" style="0" bestFit="1" customWidth="1"/>
    <col min="14" max="14" width="10.625" style="0" customWidth="1"/>
    <col min="15" max="15" width="13.25390625" style="0" customWidth="1"/>
  </cols>
  <sheetData>
    <row r="3" ht="35.25" customHeight="1"/>
    <row r="4" spans="5:8" ht="23.25" customHeight="1">
      <c r="E4" s="38" t="s">
        <v>35</v>
      </c>
      <c r="F4" s="38"/>
      <c r="G4" s="38"/>
      <c r="H4" s="38"/>
    </row>
    <row r="5" spans="1:8" ht="14.25">
      <c r="A5" s="1" t="s">
        <v>0</v>
      </c>
      <c r="E5" s="37"/>
      <c r="F5" s="37"/>
      <c r="G5" s="37"/>
      <c r="H5" s="37"/>
    </row>
    <row r="6" spans="1:9" ht="14.25">
      <c r="A6" s="2"/>
      <c r="D6" s="22" t="s">
        <v>34</v>
      </c>
      <c r="I6" s="22" t="s">
        <v>36</v>
      </c>
    </row>
    <row r="7" ht="14.25">
      <c r="A7" s="2"/>
    </row>
    <row r="8" spans="1:14" ht="12.75">
      <c r="A8" s="18"/>
      <c r="B8" s="43" t="s">
        <v>38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18"/>
      <c r="N8" s="18"/>
    </row>
    <row r="9" spans="1:13" ht="16.5" thickBot="1">
      <c r="A9" s="19"/>
      <c r="B9" s="44" t="s">
        <v>33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19"/>
    </row>
    <row r="10" spans="1:13" ht="16.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0"/>
    </row>
    <row r="11" spans="1:15" ht="12.75">
      <c r="A11" s="39"/>
      <c r="B11" s="3"/>
      <c r="C11" s="3"/>
      <c r="D11" s="3"/>
      <c r="E11" s="3"/>
      <c r="F11" s="3"/>
      <c r="G11" s="3"/>
      <c r="H11" s="6"/>
      <c r="I11" s="3"/>
      <c r="J11" s="3"/>
      <c r="K11" s="3"/>
      <c r="L11" s="6"/>
      <c r="M11" s="6"/>
      <c r="N11" s="6"/>
      <c r="O11" s="41"/>
    </row>
    <row r="12" spans="1:15" ht="13.5" thickBot="1">
      <c r="A12" s="40"/>
      <c r="B12" s="4">
        <v>2021</v>
      </c>
      <c r="C12" s="4">
        <v>2021</v>
      </c>
      <c r="D12" s="4">
        <v>2021</v>
      </c>
      <c r="E12" s="4">
        <v>2021</v>
      </c>
      <c r="F12" s="4">
        <v>2021</v>
      </c>
      <c r="G12" s="4">
        <v>2022</v>
      </c>
      <c r="H12" s="4">
        <v>2022</v>
      </c>
      <c r="I12" s="4">
        <v>2022</v>
      </c>
      <c r="J12" s="4">
        <v>2022</v>
      </c>
      <c r="K12" s="4">
        <v>2022</v>
      </c>
      <c r="L12" s="4">
        <v>2022</v>
      </c>
      <c r="M12" s="4">
        <v>2022</v>
      </c>
      <c r="N12" s="4">
        <v>2022</v>
      </c>
      <c r="O12" s="42"/>
    </row>
    <row r="13" spans="1:15" ht="13.5" thickBot="1">
      <c r="A13" s="8" t="s">
        <v>13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</v>
      </c>
      <c r="O13" s="7" t="s">
        <v>14</v>
      </c>
    </row>
    <row r="14" spans="1:15" ht="14.25" thickBot="1">
      <c r="A14" s="10" t="s">
        <v>15</v>
      </c>
      <c r="B14" s="30">
        <v>7095356</v>
      </c>
      <c r="C14" s="31">
        <v>16517152</v>
      </c>
      <c r="D14" s="31">
        <v>16418052</v>
      </c>
      <c r="E14" s="31">
        <v>14513968</v>
      </c>
      <c r="F14" s="31">
        <v>14513698</v>
      </c>
      <c r="G14" s="35">
        <v>3240024</v>
      </c>
      <c r="H14" s="35">
        <v>3768431</v>
      </c>
      <c r="I14" s="23">
        <v>5707375</v>
      </c>
      <c r="J14" s="23">
        <v>2481791</v>
      </c>
      <c r="K14" s="23">
        <v>2863502</v>
      </c>
      <c r="L14" s="23">
        <v>2641429</v>
      </c>
      <c r="M14" s="23"/>
      <c r="N14" s="13"/>
      <c r="O14" s="14">
        <f>SUM(B14+C14+D14+E14+F14+G14+H14+I14+J14+K14+L14+M14+N14)</f>
        <v>89760778</v>
      </c>
    </row>
    <row r="15" spans="1:15" s="28" customFormat="1" ht="12.75" customHeight="1" thickBot="1">
      <c r="A15" s="26" t="s">
        <v>16</v>
      </c>
      <c r="B15" s="29">
        <v>1570401</v>
      </c>
      <c r="C15" s="29">
        <v>4085631</v>
      </c>
      <c r="D15" s="29">
        <v>1927955</v>
      </c>
      <c r="E15" s="29">
        <v>1177988</v>
      </c>
      <c r="F15" s="29">
        <v>2014554</v>
      </c>
      <c r="G15" s="34">
        <v>1171137</v>
      </c>
      <c r="H15" s="34">
        <v>829233</v>
      </c>
      <c r="I15" s="27">
        <v>622990</v>
      </c>
      <c r="J15" s="27">
        <v>151616</v>
      </c>
      <c r="K15" s="27">
        <v>141739</v>
      </c>
      <c r="L15" s="27">
        <v>50906</v>
      </c>
      <c r="M15" s="27"/>
      <c r="N15" s="27"/>
      <c r="O15" s="27">
        <f>SUM(B15:N15)</f>
        <v>13744150</v>
      </c>
    </row>
    <row r="16" spans="1:15" ht="14.25" thickBot="1">
      <c r="A16" s="10" t="s">
        <v>17</v>
      </c>
      <c r="B16" s="30">
        <v>1044859</v>
      </c>
      <c r="C16" s="31">
        <v>4954991</v>
      </c>
      <c r="D16" s="31">
        <v>1322071</v>
      </c>
      <c r="E16" s="31">
        <v>926171</v>
      </c>
      <c r="F16" s="31">
        <v>329270</v>
      </c>
      <c r="G16" s="35">
        <v>618007</v>
      </c>
      <c r="H16" s="35">
        <v>2085612</v>
      </c>
      <c r="I16" s="23">
        <v>496690</v>
      </c>
      <c r="J16" s="23">
        <v>218798</v>
      </c>
      <c r="K16" s="23">
        <v>600842</v>
      </c>
      <c r="L16" s="23">
        <v>299798</v>
      </c>
      <c r="M16" s="23"/>
      <c r="N16" s="13"/>
      <c r="O16" s="14">
        <f aca="true" t="shared" si="0" ref="O16:O24">SUM(B16+C16+D16+E16+F16+G16+H16+I16+J16+K16+L16+M16+N16)</f>
        <v>12897109</v>
      </c>
    </row>
    <row r="17" spans="1:15" s="25" customFormat="1" ht="14.25" thickBot="1">
      <c r="A17" s="10" t="s">
        <v>18</v>
      </c>
      <c r="B17" s="31">
        <v>4898716</v>
      </c>
      <c r="C17" s="31">
        <v>13407054</v>
      </c>
      <c r="D17" s="31">
        <v>10863932</v>
      </c>
      <c r="E17" s="31">
        <v>8082248</v>
      </c>
      <c r="F17" s="31">
        <v>6599327</v>
      </c>
      <c r="G17" s="35">
        <v>2519758</v>
      </c>
      <c r="H17" s="35">
        <v>2602719</v>
      </c>
      <c r="I17" s="23">
        <v>1722461</v>
      </c>
      <c r="J17" s="23">
        <v>1009744</v>
      </c>
      <c r="K17" s="23">
        <v>1477125</v>
      </c>
      <c r="L17" s="23">
        <v>1019451</v>
      </c>
      <c r="M17" s="23"/>
      <c r="N17" s="23"/>
      <c r="O17" s="24">
        <f>SUM(B17+C17+D17+E17+F17+G17+H17+I17+J17+K17+L17+M17+N17)</f>
        <v>54202535</v>
      </c>
    </row>
    <row r="18" spans="1:15" ht="14.25" thickBot="1">
      <c r="A18" s="10" t="s">
        <v>19</v>
      </c>
      <c r="B18" s="30">
        <v>1502556</v>
      </c>
      <c r="C18" s="31">
        <v>8273105</v>
      </c>
      <c r="D18" s="31">
        <v>6859450</v>
      </c>
      <c r="E18" s="31">
        <v>3199484</v>
      </c>
      <c r="F18" s="31">
        <v>1423496</v>
      </c>
      <c r="G18" s="35">
        <v>476257</v>
      </c>
      <c r="H18" s="35">
        <v>740628</v>
      </c>
      <c r="I18" s="23">
        <v>929925</v>
      </c>
      <c r="J18" s="23">
        <v>327670</v>
      </c>
      <c r="K18" s="23">
        <v>228880</v>
      </c>
      <c r="L18" s="23">
        <v>603056</v>
      </c>
      <c r="M18" s="23"/>
      <c r="N18" s="13"/>
      <c r="O18" s="14">
        <f t="shared" si="0"/>
        <v>24564507</v>
      </c>
    </row>
    <row r="19" spans="1:15" s="25" customFormat="1" ht="14.25" thickBot="1">
      <c r="A19" s="10" t="s">
        <v>20</v>
      </c>
      <c r="B19" s="31">
        <v>48</v>
      </c>
      <c r="C19" s="31">
        <v>0</v>
      </c>
      <c r="D19" s="31">
        <v>731741</v>
      </c>
      <c r="E19" s="31">
        <v>251023</v>
      </c>
      <c r="F19" s="31">
        <v>44340</v>
      </c>
      <c r="G19" s="35">
        <v>0</v>
      </c>
      <c r="H19" s="23">
        <v>0</v>
      </c>
      <c r="I19" s="23">
        <v>38666</v>
      </c>
      <c r="J19" s="23"/>
      <c r="K19" s="23">
        <v>0</v>
      </c>
      <c r="L19" s="23"/>
      <c r="M19" s="23"/>
      <c r="N19" s="23"/>
      <c r="O19" s="24">
        <f t="shared" si="0"/>
        <v>1065818</v>
      </c>
    </row>
    <row r="20" spans="1:15" ht="14.25" thickBot="1">
      <c r="A20" s="10" t="s">
        <v>21</v>
      </c>
      <c r="B20" s="30">
        <v>1923915</v>
      </c>
      <c r="C20" s="31">
        <v>3857176</v>
      </c>
      <c r="D20" s="31">
        <v>3194667</v>
      </c>
      <c r="E20" s="31">
        <v>721168</v>
      </c>
      <c r="F20" s="31">
        <v>975873</v>
      </c>
      <c r="G20" s="35">
        <v>11806</v>
      </c>
      <c r="H20" s="35">
        <v>284785</v>
      </c>
      <c r="I20" s="36">
        <v>98679</v>
      </c>
      <c r="J20" s="23">
        <v>249758</v>
      </c>
      <c r="K20" s="23">
        <v>4041</v>
      </c>
      <c r="L20" s="23">
        <v>345239</v>
      </c>
      <c r="M20" s="23"/>
      <c r="N20" s="13"/>
      <c r="O20" s="14">
        <f t="shared" si="0"/>
        <v>11667107</v>
      </c>
    </row>
    <row r="21" spans="1:15" s="25" customFormat="1" ht="13.5" customHeight="1" thickBot="1">
      <c r="A21" s="10" t="s">
        <v>22</v>
      </c>
      <c r="B21" s="31">
        <v>3435884</v>
      </c>
      <c r="C21" s="31">
        <v>7878697</v>
      </c>
      <c r="D21" s="31">
        <v>6702987</v>
      </c>
      <c r="E21" s="31">
        <v>2635802</v>
      </c>
      <c r="F21" s="31">
        <v>1930340</v>
      </c>
      <c r="G21" s="35">
        <v>1035896</v>
      </c>
      <c r="H21" s="35">
        <v>792447</v>
      </c>
      <c r="I21" s="23">
        <v>977585</v>
      </c>
      <c r="J21" s="23">
        <v>554380</v>
      </c>
      <c r="K21" s="23">
        <v>628654</v>
      </c>
      <c r="L21" s="23">
        <v>1286711</v>
      </c>
      <c r="M21" s="23"/>
      <c r="N21" s="23"/>
      <c r="O21" s="24">
        <f t="shared" si="0"/>
        <v>27859383</v>
      </c>
    </row>
    <row r="22" spans="1:15" ht="14.25" thickBot="1">
      <c r="A22" s="10" t="s">
        <v>37</v>
      </c>
      <c r="B22" s="30"/>
      <c r="C22" s="31"/>
      <c r="D22" s="31">
        <v>225349</v>
      </c>
      <c r="E22" s="31">
        <v>14231</v>
      </c>
      <c r="F22" s="31"/>
      <c r="G22" s="35"/>
      <c r="H22" s="23">
        <v>0</v>
      </c>
      <c r="I22" s="23"/>
      <c r="J22" s="23"/>
      <c r="K22" s="23"/>
      <c r="L22" s="23"/>
      <c r="M22" s="23"/>
      <c r="N22" s="13"/>
      <c r="O22" s="14">
        <f t="shared" si="0"/>
        <v>239580</v>
      </c>
    </row>
    <row r="23" spans="1:15" s="25" customFormat="1" ht="14.25" thickBot="1">
      <c r="A23" s="10" t="s">
        <v>23</v>
      </c>
      <c r="B23" s="31">
        <v>351176</v>
      </c>
      <c r="C23" s="31">
        <v>789127</v>
      </c>
      <c r="D23" s="31">
        <v>713709</v>
      </c>
      <c r="E23" s="31">
        <v>464262</v>
      </c>
      <c r="F23" s="31">
        <v>433656</v>
      </c>
      <c r="G23" s="35">
        <v>187386</v>
      </c>
      <c r="H23" s="35">
        <v>12141</v>
      </c>
      <c r="I23" s="23">
        <v>78240</v>
      </c>
      <c r="J23" s="23">
        <v>108050</v>
      </c>
      <c r="K23" s="23">
        <v>81366</v>
      </c>
      <c r="L23" s="23">
        <v>56540</v>
      </c>
      <c r="M23" s="23"/>
      <c r="N23" s="23"/>
      <c r="O23" s="24">
        <f t="shared" si="0"/>
        <v>3275653</v>
      </c>
    </row>
    <row r="24" spans="1:15" ht="14.25" thickBot="1">
      <c r="A24" s="10" t="s">
        <v>24</v>
      </c>
      <c r="B24" s="30">
        <v>157991</v>
      </c>
      <c r="C24" s="31">
        <v>223514</v>
      </c>
      <c r="D24" s="31">
        <v>219055</v>
      </c>
      <c r="E24" s="31">
        <v>16104</v>
      </c>
      <c r="F24" s="31"/>
      <c r="G24" s="23"/>
      <c r="H24" s="23">
        <v>0</v>
      </c>
      <c r="I24" s="23"/>
      <c r="J24" s="23"/>
      <c r="K24" s="23"/>
      <c r="L24" s="23"/>
      <c r="M24" s="23"/>
      <c r="N24" s="13"/>
      <c r="O24" s="14">
        <f t="shared" si="0"/>
        <v>616664</v>
      </c>
    </row>
    <row r="25" spans="1:15" ht="14.25" thickBot="1">
      <c r="A25" s="12" t="s">
        <v>25</v>
      </c>
      <c r="B25" s="32">
        <f aca="true" t="shared" si="1" ref="B25:H25">SUM(B14:B24)</f>
        <v>21980902</v>
      </c>
      <c r="C25" s="32">
        <f t="shared" si="1"/>
        <v>59986447</v>
      </c>
      <c r="D25" s="32">
        <f t="shared" si="1"/>
        <v>49178968</v>
      </c>
      <c r="E25" s="32">
        <f t="shared" si="1"/>
        <v>32002449</v>
      </c>
      <c r="F25" s="32">
        <f t="shared" si="1"/>
        <v>28264554</v>
      </c>
      <c r="G25" s="15">
        <f t="shared" si="1"/>
        <v>9260271</v>
      </c>
      <c r="H25" s="15">
        <f t="shared" si="1"/>
        <v>11115996</v>
      </c>
      <c r="I25" s="15">
        <f>SUM(I14:I24)</f>
        <v>10672611</v>
      </c>
      <c r="J25" s="15">
        <f>SUM(J14+J15+J16+J17+J18+J19+J20+J21+J22+J23+J24)</f>
        <v>5101807</v>
      </c>
      <c r="K25" s="15">
        <f>SUM(K14:K24)</f>
        <v>6026149</v>
      </c>
      <c r="L25" s="15">
        <f>SUM(L14:L24)</f>
        <v>6303130</v>
      </c>
      <c r="M25" s="15">
        <f aca="true" t="shared" si="2" ref="I25:N25">SUM(M14+M15+M16+M17+M18+M19+M20+M21+M22+M24)</f>
        <v>0</v>
      </c>
      <c r="N25" s="15">
        <f t="shared" si="2"/>
        <v>0</v>
      </c>
      <c r="O25" s="15">
        <f>SUM(O14:O24)</f>
        <v>239893284</v>
      </c>
    </row>
    <row r="26" spans="1:15" s="25" customFormat="1" ht="13.5" customHeight="1" thickBot="1">
      <c r="A26" s="10" t="s">
        <v>26</v>
      </c>
      <c r="B26" s="31">
        <v>0</v>
      </c>
      <c r="C26" s="31">
        <v>487978</v>
      </c>
      <c r="D26" s="31">
        <v>217963</v>
      </c>
      <c r="E26" s="31">
        <v>35960</v>
      </c>
      <c r="F26" s="31"/>
      <c r="G26" s="23"/>
      <c r="H26" s="35">
        <v>1140</v>
      </c>
      <c r="I26" s="23"/>
      <c r="J26" s="23"/>
      <c r="K26" s="23"/>
      <c r="L26" s="23">
        <v>22988</v>
      </c>
      <c r="M26" s="23"/>
      <c r="N26" s="23"/>
      <c r="O26" s="24">
        <f>SUM(B26+C26+D26+E26+F26+G26+H26+I26+J26+K26+L26+M26+N26)</f>
        <v>766029</v>
      </c>
    </row>
    <row r="27" spans="1:15" ht="14.25" thickBot="1">
      <c r="A27" s="10" t="s">
        <v>27</v>
      </c>
      <c r="B27" s="30">
        <v>6643349</v>
      </c>
      <c r="C27" s="31">
        <v>15112474</v>
      </c>
      <c r="D27" s="31">
        <v>8557477</v>
      </c>
      <c r="E27" s="31">
        <v>4214576</v>
      </c>
      <c r="F27" s="31">
        <v>2531753</v>
      </c>
      <c r="G27" s="35">
        <v>1284753</v>
      </c>
      <c r="H27" s="35">
        <v>1086567</v>
      </c>
      <c r="I27" s="23">
        <v>1344791</v>
      </c>
      <c r="J27" s="23">
        <v>501606</v>
      </c>
      <c r="K27" s="23">
        <v>600722</v>
      </c>
      <c r="L27" s="23">
        <v>767082</v>
      </c>
      <c r="M27" s="23"/>
      <c r="N27" s="13"/>
      <c r="O27" s="14">
        <f>SUM(B27:N27)</f>
        <v>42645150</v>
      </c>
    </row>
    <row r="28" spans="1:15" s="25" customFormat="1" ht="14.25" thickBot="1">
      <c r="A28" s="10" t="s">
        <v>28</v>
      </c>
      <c r="B28" s="31">
        <v>266522</v>
      </c>
      <c r="C28" s="31">
        <v>1430305</v>
      </c>
      <c r="D28" s="31">
        <v>1064845</v>
      </c>
      <c r="E28" s="31">
        <v>775962</v>
      </c>
      <c r="F28" s="31">
        <v>1055746</v>
      </c>
      <c r="G28" s="35">
        <v>85333</v>
      </c>
      <c r="H28" s="35">
        <v>190051</v>
      </c>
      <c r="I28" s="23">
        <v>77252</v>
      </c>
      <c r="J28" s="23">
        <v>59740</v>
      </c>
      <c r="K28" s="23">
        <v>85865</v>
      </c>
      <c r="L28" s="23">
        <v>398006</v>
      </c>
      <c r="M28" s="23"/>
      <c r="N28" s="23"/>
      <c r="O28" s="24">
        <f>SUM(B28:N28)</f>
        <v>5489627</v>
      </c>
    </row>
    <row r="29" spans="1:15" ht="14.25" thickBot="1">
      <c r="A29" s="10" t="s">
        <v>29</v>
      </c>
      <c r="B29" s="30">
        <v>7813582</v>
      </c>
      <c r="C29" s="31">
        <v>21423241</v>
      </c>
      <c r="D29" s="31">
        <v>17115400</v>
      </c>
      <c r="E29" s="31">
        <v>9304431</v>
      </c>
      <c r="F29" s="31">
        <v>8824576</v>
      </c>
      <c r="G29" s="35">
        <v>2622014</v>
      </c>
      <c r="H29" s="35">
        <v>2668908</v>
      </c>
      <c r="I29" s="23">
        <v>4717225</v>
      </c>
      <c r="J29" s="23">
        <v>1532278</v>
      </c>
      <c r="K29" s="23">
        <v>2291929</v>
      </c>
      <c r="L29" s="23">
        <v>949492</v>
      </c>
      <c r="M29" s="23"/>
      <c r="N29" s="13"/>
      <c r="O29" s="14">
        <f>SUM(B29+C29+D29+E29+F29+G29+H29+I29+J29+K29+L29+M29+N29)</f>
        <v>79263076</v>
      </c>
    </row>
    <row r="30" spans="1:15" s="25" customFormat="1" ht="14.25" thickBot="1">
      <c r="A30" s="10" t="s">
        <v>32</v>
      </c>
      <c r="B30" s="31"/>
      <c r="C30" s="31">
        <v>701604</v>
      </c>
      <c r="D30" s="31"/>
      <c r="E30" s="31">
        <v>424454</v>
      </c>
      <c r="F30" s="31">
        <v>29930</v>
      </c>
      <c r="G30" s="35">
        <v>960</v>
      </c>
      <c r="H30" s="23">
        <v>0</v>
      </c>
      <c r="I30" s="23">
        <v>448490</v>
      </c>
      <c r="J30" s="23"/>
      <c r="K30" s="23"/>
      <c r="L30" s="23"/>
      <c r="M30" s="23"/>
      <c r="N30" s="23"/>
      <c r="O30" s="24">
        <f>SUM(B30+C30+D30+E30+F30+G30+H30+I30+J30+K30+L30+M30+N30)</f>
        <v>1605438</v>
      </c>
    </row>
    <row r="31" spans="1:15" ht="14.25" thickBot="1">
      <c r="A31" s="12" t="s">
        <v>25</v>
      </c>
      <c r="B31" s="32">
        <f>SUM(B26:B30)</f>
        <v>14723453</v>
      </c>
      <c r="C31" s="32">
        <f>SUM(C26:C30)</f>
        <v>39155602</v>
      </c>
      <c r="D31" s="32">
        <f>SUM(D26:D30)</f>
        <v>26955685</v>
      </c>
      <c r="E31" s="32">
        <f aca="true" t="shared" si="3" ref="E31:N31">SUM(E26:E30)</f>
        <v>14755383</v>
      </c>
      <c r="F31" s="32">
        <f t="shared" si="3"/>
        <v>12442005</v>
      </c>
      <c r="G31" s="15">
        <f t="shared" si="3"/>
        <v>3993060</v>
      </c>
      <c r="H31" s="15">
        <f t="shared" si="3"/>
        <v>3946666</v>
      </c>
      <c r="I31" s="15">
        <f t="shared" si="3"/>
        <v>6587758</v>
      </c>
      <c r="J31" s="15">
        <f t="shared" si="3"/>
        <v>2093624</v>
      </c>
      <c r="K31" s="15">
        <f>SUM(K26:K30)</f>
        <v>2978516</v>
      </c>
      <c r="L31" s="15">
        <f t="shared" si="3"/>
        <v>2137568</v>
      </c>
      <c r="M31" s="15">
        <f t="shared" si="3"/>
        <v>0</v>
      </c>
      <c r="N31" s="15">
        <f t="shared" si="3"/>
        <v>0</v>
      </c>
      <c r="O31" s="15">
        <f>SUM(O26:O30)</f>
        <v>129769320</v>
      </c>
    </row>
    <row r="32" spans="1:15" ht="14.25" thickBot="1">
      <c r="A32" s="9" t="s">
        <v>30</v>
      </c>
      <c r="B32" s="33">
        <f>SUM(B25+B31)</f>
        <v>36704355</v>
      </c>
      <c r="C32" s="33">
        <f>SUM(C25+C31)</f>
        <v>99142049</v>
      </c>
      <c r="D32" s="33">
        <f>SUM(D25+D31)</f>
        <v>76134653</v>
      </c>
      <c r="E32" s="33">
        <f aca="true" t="shared" si="4" ref="E32:N32">SUM(E25+E31)</f>
        <v>46757832</v>
      </c>
      <c r="F32" s="33">
        <f t="shared" si="4"/>
        <v>40706559</v>
      </c>
      <c r="G32" s="16">
        <f t="shared" si="4"/>
        <v>13253331</v>
      </c>
      <c r="H32" s="16">
        <f t="shared" si="4"/>
        <v>15062662</v>
      </c>
      <c r="I32" s="16">
        <f t="shared" si="4"/>
        <v>17260369</v>
      </c>
      <c r="J32" s="16">
        <f t="shared" si="4"/>
        <v>7195431</v>
      </c>
      <c r="K32" s="16">
        <f t="shared" si="4"/>
        <v>9004665</v>
      </c>
      <c r="L32" s="16">
        <f t="shared" si="4"/>
        <v>8440698</v>
      </c>
      <c r="M32" s="16">
        <f t="shared" si="4"/>
        <v>0</v>
      </c>
      <c r="N32" s="16">
        <f t="shared" si="4"/>
        <v>0</v>
      </c>
      <c r="O32" s="17">
        <f>SUM(O25+O31)</f>
        <v>369662604</v>
      </c>
    </row>
    <row r="33" ht="12.75">
      <c r="A33" s="11"/>
    </row>
    <row r="34" ht="12.75">
      <c r="A34" s="11" t="s">
        <v>31</v>
      </c>
    </row>
  </sheetData>
  <sheetProtection/>
  <mergeCells count="6">
    <mergeCell ref="E5:H5"/>
    <mergeCell ref="E4:H4"/>
    <mergeCell ref="A11:A12"/>
    <mergeCell ref="O11:O12"/>
    <mergeCell ref="B8:L8"/>
    <mergeCell ref="B9:L9"/>
  </mergeCells>
  <hyperlinks>
    <hyperlink ref="D6" r:id="rId1" display="www.fatsatb.org.tr"/>
    <hyperlink ref="I6" r:id="rId2" display="fatsatb@tobb.org.tr"/>
  </hyperlinks>
  <printOptions horizontalCentered="1"/>
  <pageMargins left="0" right="0" top="0" bottom="0" header="0" footer="0"/>
  <pageSetup horizontalDpi="600" verticalDpi="600" orientation="landscape" paperSize="9" scale="8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nosyon</dc:creator>
  <cp:keywords/>
  <dc:description/>
  <cp:lastModifiedBy>Ftb Term1</cp:lastModifiedBy>
  <cp:lastPrinted>2022-02-01T08:24:53Z</cp:lastPrinted>
  <dcterms:created xsi:type="dcterms:W3CDTF">2014-03-05T08:47:00Z</dcterms:created>
  <dcterms:modified xsi:type="dcterms:W3CDTF">2022-09-01T08:06:38Z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