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<sst xmlns="http://schemas.openxmlformats.org/spreadsheetml/2006/main" count="57" uniqueCount="53">
  <si>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                                                                                                  FATSA TİCARET BORSASI</t>
  </si>
  <si>
    <t>AYLAR İTİBARİYLE BORSALARDA HAZIR MÜSTAHSİL SATIŞI OLARAK İŞLEM GÖREN KABUKLU FINDIK MİKTARLARI</t>
  </si>
  <si>
    <t>Ağustos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</si>
  <si>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</si>
  <si>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</si>
  <si>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</si>
  <si>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</si>
  <si>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</si>
  <si>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</si>
  <si>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</si>
  <si>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</si>
  <si>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</si>
  <si>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</si>
  <si>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</si>
  <si>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 xml:space="preserve">İL / İLÇE </t>
  </si>
  <si>
    <r>
      <t xml:space="preserve">  </t>
    </r>
    <r>
      <rPr>
        <b/>
        <sz val="9"/>
        <color indexed="12"/>
        <rFont val="Times New Roman"/>
        <family val="1"/>
      </rPr>
      <t>TOPLAM</t>
    </r>
  </si>
  <si>
    <t>ORDU</t>
  </si>
  <si>
    <t>FATSA</t>
  </si>
  <si>
    <t>ÜNYE</t>
  </si>
  <si>
    <t>GİRESUN</t>
  </si>
  <si>
    <t>TRABZON</t>
  </si>
  <si>
    <t>RİZE</t>
  </si>
  <si>
    <t>TERME</t>
  </si>
  <si>
    <t>ÇARŞAMBA</t>
  </si>
  <si>
    <t>SAMSUN</t>
  </si>
  <si>
    <t>BAFRA</t>
  </si>
  <si>
    <t>TOPLAM</t>
  </si>
  <si>
    <t>KASTAMONU</t>
  </si>
  <si>
    <t>DÜZCE</t>
  </si>
  <si>
    <t>AKYAZI</t>
  </si>
  <si>
    <t>SAKARYA</t>
  </si>
  <si>
    <t>G.TOPLAM</t>
  </si>
  <si>
    <t xml:space="preserve">Kaynak: İlgili Ticaret Borsaları </t>
  </si>
  <si>
    <r>
      <t>TAHMİNİ KABUKLU FINDIK REKOLTELERİ ( TON</t>
    </r>
    <r>
      <rPr>
        <b/>
        <sz val="12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)</t>
    </r>
  </si>
  <si>
    <t>SEZON</t>
  </si>
  <si>
    <t xml:space="preserve">    ORDU</t>
  </si>
  <si>
    <t xml:space="preserve">    GİRESUN</t>
  </si>
  <si>
    <t xml:space="preserve">   SAMSUN</t>
  </si>
  <si>
    <t xml:space="preserve">  TRABZON</t>
  </si>
  <si>
    <t xml:space="preserve">     SİNOP</t>
  </si>
  <si>
    <t xml:space="preserve">       RİZE</t>
  </si>
  <si>
    <t xml:space="preserve">    ARTVİN</t>
  </si>
  <si>
    <t xml:space="preserve">     DÜZCE </t>
  </si>
  <si>
    <t>ADAPAZARI</t>
  </si>
  <si>
    <t xml:space="preserve">ZONGULDAK </t>
  </si>
  <si>
    <t>KOCAELİ</t>
  </si>
  <si>
    <t>BARTIN</t>
  </si>
  <si>
    <t xml:space="preserve">Kaynak : İl Tarım Müdürlükleri </t>
  </si>
  <si>
    <t>İSTANBUL</t>
  </si>
  <si>
    <t>TAHMİNİ REKOLTE 381.042 TON/KABUKLU</t>
  </si>
  <si>
    <t>2015 ÜRÜNÜ</t>
  </si>
  <si>
    <t>2014 ÜRÜNÜ</t>
  </si>
  <si>
    <t>2016 ÜRÜNÜ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</si>
</sst>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0"/>
    <numFmt numFmtId="176" formatCode="0.000"/>
  </numFmts>
  <fonts count="56">
    <font>
      <sz val="10"/>
      <name val="Arial Tur"/>
      <family val="0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12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b/>
      <sz val="9"/>
      <color indexed="12"/>
      <name val="Arial"/>
      <family val="2"/>
    </font>
    <font>
      <b/>
      <sz val="8"/>
      <color indexed="17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color indexed="8"/>
      <name val="Arial Narrow"/>
      <family val="2"/>
    </font>
    <font>
      <sz val="9"/>
      <name val="Times New Roman"/>
      <family val="1"/>
    </font>
    <font>
      <b/>
      <sz val="12"/>
      <color indexed="12"/>
      <name val="Times New Roman"/>
      <family val="1"/>
    </font>
    <font>
      <b/>
      <sz val="1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3" fontId="13" fillId="0" borderId="12" xfId="0" applyNumberFormat="1" applyFont="1" applyBorder="1" applyAlignment="1">
      <alignment horizontal="right" vertical="top" wrapText="1"/>
    </xf>
    <xf numFmtId="0" fontId="14" fillId="33" borderId="13" xfId="0" applyFont="1" applyFill="1" applyBorder="1" applyAlignment="1">
      <alignment vertical="top" wrapText="1"/>
    </xf>
    <xf numFmtId="3" fontId="15" fillId="34" borderId="12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8" fillId="33" borderId="14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horizontal="center" vertical="top" wrapText="1"/>
    </xf>
    <xf numFmtId="3" fontId="13" fillId="33" borderId="12" xfId="0" applyNumberFormat="1" applyFont="1" applyFill="1" applyBorder="1" applyAlignment="1">
      <alignment horizontal="right" vertical="top" wrapText="1"/>
    </xf>
    <xf numFmtId="3" fontId="12" fillId="0" borderId="12" xfId="0" applyNumberFormat="1" applyFont="1" applyBorder="1" applyAlignment="1">
      <alignment horizontal="right" vertical="top" wrapText="1"/>
    </xf>
    <xf numFmtId="3" fontId="12" fillId="33" borderId="12" xfId="0" applyNumberFormat="1" applyFont="1" applyFill="1" applyBorder="1" applyAlignment="1">
      <alignment horizontal="right" vertical="top" wrapText="1"/>
    </xf>
    <xf numFmtId="0" fontId="10" fillId="35" borderId="13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1" fontId="9" fillId="0" borderId="12" xfId="53" applyFont="1" applyBorder="1" applyAlignment="1">
      <alignment horizontal="right" vertical="top" wrapText="1"/>
    </xf>
    <xf numFmtId="171" fontId="9" fillId="34" borderId="12" xfId="53" applyFont="1" applyFill="1" applyBorder="1" applyAlignment="1">
      <alignment horizontal="right" vertical="top" wrapText="1"/>
    </xf>
    <xf numFmtId="171" fontId="11" fillId="35" borderId="12" xfId="53" applyFont="1" applyFill="1" applyBorder="1" applyAlignment="1">
      <alignment horizontal="right" vertical="top" wrapText="1"/>
    </xf>
    <xf numFmtId="171" fontId="13" fillId="0" borderId="12" xfId="53" applyFont="1" applyBorder="1" applyAlignment="1">
      <alignment horizontal="right" vertical="top" wrapText="1"/>
    </xf>
    <xf numFmtId="171" fontId="13" fillId="35" borderId="12" xfId="53" applyFont="1" applyFill="1" applyBorder="1" applyAlignment="1">
      <alignment horizontal="right" vertical="top" wrapText="1"/>
    </xf>
    <xf numFmtId="175" fontId="15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75" fontId="15" fillId="34" borderId="12" xfId="0" applyNumberFormat="1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0</xdr:rowOff>
    </xdr:from>
    <xdr:to>
      <xdr:col>7</xdr:col>
      <xdr:colOff>190500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200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0"/>
  <sheetViews>
    <sheetView tabSelected="1" zoomScale="122" zoomScaleNormal="122" zoomScalePageLayoutView="0" workbookViewId="0" topLeftCell="A10">
      <selection activeCell="M26" sqref="M26"/>
    </sheetView>
  </sheetViews>
  <sheetFormatPr defaultColWidth="9.00390625" defaultRowHeight="12.75"/>
  <cols>
    <col min="1" max="1" width="12.125" style="0" customWidth="1"/>
    <col min="2" max="2" width="11.75390625" style="0" bestFit="1" customWidth="1"/>
    <col min="3" max="11" width="11.25390625" style="0" bestFit="1" customWidth="1"/>
    <col min="12" max="12" width="11.50390625" style="0" customWidth="1"/>
    <col min="13" max="13" width="12.50390625" style="0" customWidth="1"/>
    <col min="14" max="14" width="4.125" style="0" customWidth="1"/>
    <col min="15" max="15" width="13.25390625" style="0" customWidth="1"/>
  </cols>
  <sheetData>
    <row r="3" ht="35.25" customHeight="1"/>
    <row r="4" ht="13.5">
      <c r="A4" s="1" t="s">
        <v>0</v>
      </c>
    </row>
    <row r="5" ht="13.5">
      <c r="A5" s="2"/>
    </row>
    <row r="6" spans="1:14" ht="12.7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3" ht="15.75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5" ht="12.75">
      <c r="A8" s="35" t="s">
        <v>52</v>
      </c>
      <c r="B8" s="3"/>
      <c r="C8" s="3"/>
      <c r="D8" s="3"/>
      <c r="E8" s="3"/>
      <c r="F8" s="3"/>
      <c r="G8" s="3"/>
      <c r="H8" s="6"/>
      <c r="I8" s="3"/>
      <c r="J8" s="3"/>
      <c r="K8" s="3"/>
      <c r="L8" s="6"/>
      <c r="M8" s="6"/>
      <c r="N8" s="6"/>
      <c r="O8" s="37"/>
    </row>
    <row r="9" spans="1:15" ht="13.5" thickBot="1">
      <c r="A9" s="36"/>
      <c r="B9" s="4">
        <v>2016</v>
      </c>
      <c r="C9" s="4">
        <v>2016</v>
      </c>
      <c r="D9" s="4">
        <v>2016</v>
      </c>
      <c r="E9" s="4">
        <v>2016</v>
      </c>
      <c r="F9" s="4">
        <v>2016</v>
      </c>
      <c r="G9" s="4">
        <v>2017</v>
      </c>
      <c r="H9" s="4">
        <v>2017</v>
      </c>
      <c r="I9" s="4">
        <v>2017</v>
      </c>
      <c r="J9" s="4">
        <v>2017</v>
      </c>
      <c r="K9" s="4">
        <v>2017</v>
      </c>
      <c r="L9" s="4">
        <v>2017</v>
      </c>
      <c r="M9" s="4">
        <v>2017</v>
      </c>
      <c r="N9" s="4">
        <v>2017</v>
      </c>
      <c r="O9" s="38"/>
    </row>
    <row r="10" spans="1:15" ht="23.25" thickBot="1">
      <c r="A10" s="8" t="s">
        <v>14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  <c r="K10" s="5" t="s">
        <v>11</v>
      </c>
      <c r="L10" s="5" t="s">
        <v>12</v>
      </c>
      <c r="M10" s="5" t="s">
        <v>13</v>
      </c>
      <c r="N10" s="5" t="s">
        <v>2</v>
      </c>
      <c r="O10" s="7" t="s">
        <v>15</v>
      </c>
    </row>
    <row r="11" spans="1:15" ht="13.5" thickBot="1">
      <c r="A11" s="9" t="s">
        <v>16</v>
      </c>
      <c r="B11" s="27">
        <v>4550643</v>
      </c>
      <c r="C11" s="27">
        <v>12754183</v>
      </c>
      <c r="D11" s="27">
        <v>12144270</v>
      </c>
      <c r="E11" s="27">
        <v>11511066</v>
      </c>
      <c r="F11" s="27">
        <v>15030062</v>
      </c>
      <c r="G11" s="27">
        <v>7870918</v>
      </c>
      <c r="H11" s="27">
        <v>6641052</v>
      </c>
      <c r="I11" s="27">
        <v>7605947</v>
      </c>
      <c r="J11" s="27">
        <v>6457175</v>
      </c>
      <c r="K11" s="27">
        <v>7609166</v>
      </c>
      <c r="L11" s="27">
        <v>6992987</v>
      </c>
      <c r="M11" s="27">
        <v>5242181</v>
      </c>
      <c r="N11" s="27"/>
      <c r="O11" s="28">
        <f>SUM(B11+C11+D11+E11+F11+G11+H11+I11+J11+K11+L11+M11+N11)</f>
        <v>104409650</v>
      </c>
    </row>
    <row r="12" spans="1:15" ht="13.5" thickBot="1">
      <c r="A12" s="9" t="s">
        <v>17</v>
      </c>
      <c r="B12" s="27">
        <v>1367775</v>
      </c>
      <c r="C12" s="27">
        <v>2374401</v>
      </c>
      <c r="D12" s="27">
        <v>1407349</v>
      </c>
      <c r="E12" s="27">
        <v>1017779</v>
      </c>
      <c r="F12" s="27">
        <v>1383161</v>
      </c>
      <c r="G12" s="27">
        <v>576323</v>
      </c>
      <c r="H12" s="27">
        <v>1198286</v>
      </c>
      <c r="I12" s="27">
        <v>1175765</v>
      </c>
      <c r="J12" s="27">
        <v>1359572</v>
      </c>
      <c r="K12" s="27">
        <v>1491489</v>
      </c>
      <c r="L12" s="27">
        <v>733655</v>
      </c>
      <c r="M12" s="27">
        <v>394431</v>
      </c>
      <c r="N12" s="27"/>
      <c r="O12" s="28">
        <f aca="true" t="shared" si="0" ref="O12:O20">SUM(B12+C12+D12+E12+F12+G12+H12+I12+J12+K12+L12+M12+N12)</f>
        <v>14479986</v>
      </c>
    </row>
    <row r="13" spans="1:15" ht="13.5" thickBot="1">
      <c r="A13" s="9" t="s">
        <v>18</v>
      </c>
      <c r="B13" s="27">
        <v>1467937</v>
      </c>
      <c r="C13" s="27">
        <v>3215916</v>
      </c>
      <c r="D13" s="27">
        <v>2350188</v>
      </c>
      <c r="E13" s="27">
        <v>909486</v>
      </c>
      <c r="F13" s="27">
        <v>804750</v>
      </c>
      <c r="G13" s="27">
        <v>554873</v>
      </c>
      <c r="H13" s="27">
        <v>508988</v>
      </c>
      <c r="I13" s="27">
        <v>808192</v>
      </c>
      <c r="J13" s="27">
        <v>641231</v>
      </c>
      <c r="K13" s="27">
        <v>1229350</v>
      </c>
      <c r="L13" s="27">
        <v>1279916</v>
      </c>
      <c r="M13" s="27">
        <v>773500</v>
      </c>
      <c r="N13" s="27"/>
      <c r="O13" s="28">
        <f t="shared" si="0"/>
        <v>14544327</v>
      </c>
    </row>
    <row r="14" spans="1:15" ht="13.5" thickBot="1">
      <c r="A14" s="9" t="s">
        <v>19</v>
      </c>
      <c r="B14" s="27">
        <v>2192872</v>
      </c>
      <c r="C14" s="27">
        <v>6167297</v>
      </c>
      <c r="D14" s="27">
        <v>6968140</v>
      </c>
      <c r="E14" s="27">
        <v>6265618</v>
      </c>
      <c r="F14" s="27">
        <v>6069955</v>
      </c>
      <c r="G14" s="27">
        <v>3392684</v>
      </c>
      <c r="H14" s="27">
        <v>3263886</v>
      </c>
      <c r="I14" s="27">
        <v>3617173</v>
      </c>
      <c r="J14" s="27">
        <v>2726522</v>
      </c>
      <c r="K14" s="27">
        <v>3225520</v>
      </c>
      <c r="L14" s="27">
        <v>2991273</v>
      </c>
      <c r="M14" s="27">
        <v>2636435</v>
      </c>
      <c r="N14" s="27"/>
      <c r="O14" s="28">
        <f>SUM(B14+C14+D14+E14+F14+G14+H14+I14+J14+K14+L14+M14+N14)</f>
        <v>49517375</v>
      </c>
    </row>
    <row r="15" spans="1:15" ht="13.5" thickBot="1">
      <c r="A15" s="9" t="s">
        <v>20</v>
      </c>
      <c r="B15" s="27">
        <v>3318062</v>
      </c>
      <c r="C15" s="27">
        <v>6753345</v>
      </c>
      <c r="D15" s="27">
        <v>7856760</v>
      </c>
      <c r="E15" s="27">
        <v>6221547</v>
      </c>
      <c r="F15" s="27">
        <v>4165057</v>
      </c>
      <c r="G15" s="27">
        <v>3462822</v>
      </c>
      <c r="H15" s="27">
        <v>3208485</v>
      </c>
      <c r="I15" s="27">
        <v>2656391</v>
      </c>
      <c r="J15" s="27">
        <v>2360330</v>
      </c>
      <c r="K15" s="27">
        <v>1542762</v>
      </c>
      <c r="L15" s="27">
        <v>1048274</v>
      </c>
      <c r="M15" s="27">
        <v>584799</v>
      </c>
      <c r="N15" s="27"/>
      <c r="O15" s="28">
        <f t="shared" si="0"/>
        <v>43178634</v>
      </c>
    </row>
    <row r="16" spans="1:15" ht="13.5" thickBot="1">
      <c r="A16" s="9" t="s">
        <v>21</v>
      </c>
      <c r="B16" s="27">
        <v>52040</v>
      </c>
      <c r="C16" s="27">
        <v>40214</v>
      </c>
      <c r="D16" s="27">
        <v>1084911</v>
      </c>
      <c r="E16" s="27">
        <v>89434</v>
      </c>
      <c r="F16" s="27">
        <v>60636</v>
      </c>
      <c r="G16" s="27">
        <v>25380</v>
      </c>
      <c r="H16" s="27">
        <v>13620</v>
      </c>
      <c r="I16" s="27">
        <v>44400</v>
      </c>
      <c r="J16" s="27"/>
      <c r="K16" s="27"/>
      <c r="L16" s="27">
        <v>240</v>
      </c>
      <c r="M16" s="27">
        <v>0</v>
      </c>
      <c r="N16" s="27"/>
      <c r="O16" s="28">
        <f t="shared" si="0"/>
        <v>1410875</v>
      </c>
    </row>
    <row r="17" spans="1:15" ht="13.5" thickBot="1">
      <c r="A17" s="9" t="s">
        <v>22</v>
      </c>
      <c r="B17" s="27">
        <v>417208</v>
      </c>
      <c r="C17" s="27">
        <v>647456</v>
      </c>
      <c r="D17" s="27">
        <v>244327</v>
      </c>
      <c r="E17" s="27">
        <v>336088</v>
      </c>
      <c r="F17" s="27">
        <v>719731</v>
      </c>
      <c r="G17" s="27">
        <v>303305</v>
      </c>
      <c r="H17" s="27">
        <v>112305</v>
      </c>
      <c r="I17" s="27">
        <v>653711</v>
      </c>
      <c r="J17" s="27">
        <v>312316</v>
      </c>
      <c r="K17" s="27">
        <v>529802</v>
      </c>
      <c r="L17" s="27">
        <v>1181324</v>
      </c>
      <c r="M17" s="27">
        <v>1039511</v>
      </c>
      <c r="N17" s="27"/>
      <c r="O17" s="28">
        <f t="shared" si="0"/>
        <v>6497084</v>
      </c>
    </row>
    <row r="18" spans="1:15" ht="13.5" customHeight="1" thickBot="1">
      <c r="A18" s="9" t="s">
        <v>23</v>
      </c>
      <c r="B18" s="27">
        <v>1616435</v>
      </c>
      <c r="C18" s="27">
        <v>6459246</v>
      </c>
      <c r="D18" s="27">
        <v>8317297</v>
      </c>
      <c r="E18" s="27">
        <v>1615832</v>
      </c>
      <c r="F18" s="27">
        <v>2636209</v>
      </c>
      <c r="G18" s="27">
        <v>1490751</v>
      </c>
      <c r="H18" s="27">
        <v>2246962</v>
      </c>
      <c r="I18" s="27">
        <v>2241418</v>
      </c>
      <c r="J18" s="27">
        <v>1815577</v>
      </c>
      <c r="K18" s="27">
        <v>1547020</v>
      </c>
      <c r="L18" s="27">
        <v>1993382</v>
      </c>
      <c r="M18" s="27">
        <v>1091207</v>
      </c>
      <c r="N18" s="27"/>
      <c r="O18" s="28">
        <f t="shared" si="0"/>
        <v>33071336</v>
      </c>
    </row>
    <row r="19" spans="1:15" ht="13.5" thickBot="1">
      <c r="A19" s="9" t="s">
        <v>24</v>
      </c>
      <c r="B19" s="27">
        <v>984022</v>
      </c>
      <c r="C19" s="27">
        <v>1742984</v>
      </c>
      <c r="D19" s="27">
        <v>1839550</v>
      </c>
      <c r="E19" s="27">
        <v>177552</v>
      </c>
      <c r="F19" s="27">
        <v>256149</v>
      </c>
      <c r="G19" s="27">
        <v>62828</v>
      </c>
      <c r="H19" s="27">
        <v>285279</v>
      </c>
      <c r="I19" s="27">
        <v>395437</v>
      </c>
      <c r="J19" s="27">
        <v>276584</v>
      </c>
      <c r="K19" s="27">
        <v>297118</v>
      </c>
      <c r="L19" s="27">
        <v>111397</v>
      </c>
      <c r="M19" s="27">
        <v>42628</v>
      </c>
      <c r="N19" s="27"/>
      <c r="O19" s="28">
        <f t="shared" si="0"/>
        <v>6471528</v>
      </c>
    </row>
    <row r="20" spans="1:15" ht="13.5" thickBot="1">
      <c r="A20" s="9" t="s">
        <v>25</v>
      </c>
      <c r="B20" s="27">
        <v>0</v>
      </c>
      <c r="C20" s="27">
        <v>0</v>
      </c>
      <c r="D20" s="27">
        <v>4042</v>
      </c>
      <c r="E20" s="27">
        <v>12696</v>
      </c>
      <c r="F20" s="27">
        <v>0</v>
      </c>
      <c r="G20" s="27">
        <v>0</v>
      </c>
      <c r="H20" s="27">
        <v>0</v>
      </c>
      <c r="I20" s="27"/>
      <c r="J20" s="27"/>
      <c r="K20" s="27"/>
      <c r="L20" s="27"/>
      <c r="M20" s="27"/>
      <c r="N20" s="27"/>
      <c r="O20" s="28">
        <f t="shared" si="0"/>
        <v>16738</v>
      </c>
    </row>
    <row r="21" spans="1:15" ht="13.5" thickBot="1">
      <c r="A21" s="25" t="s">
        <v>26</v>
      </c>
      <c r="B21" s="29">
        <f aca="true" t="shared" si="1" ref="B21:O21">SUM(B11+B12+B13+B14+B15+B16+B17+B18+B19+B20)</f>
        <v>15966994</v>
      </c>
      <c r="C21" s="29">
        <f t="shared" si="1"/>
        <v>40155042</v>
      </c>
      <c r="D21" s="29">
        <f t="shared" si="1"/>
        <v>42216834</v>
      </c>
      <c r="E21" s="29">
        <f t="shared" si="1"/>
        <v>28157098</v>
      </c>
      <c r="F21" s="29">
        <f t="shared" si="1"/>
        <v>31125710</v>
      </c>
      <c r="G21" s="29">
        <f t="shared" si="1"/>
        <v>17739884</v>
      </c>
      <c r="H21" s="29">
        <f t="shared" si="1"/>
        <v>17478863</v>
      </c>
      <c r="I21" s="29">
        <f t="shared" si="1"/>
        <v>19198434</v>
      </c>
      <c r="J21" s="29">
        <f t="shared" si="1"/>
        <v>15949307</v>
      </c>
      <c r="K21" s="29">
        <f t="shared" si="1"/>
        <v>17472227</v>
      </c>
      <c r="L21" s="29">
        <f t="shared" si="1"/>
        <v>16332448</v>
      </c>
      <c r="M21" s="29">
        <f t="shared" si="1"/>
        <v>11804692</v>
      </c>
      <c r="N21" s="29">
        <f t="shared" si="1"/>
        <v>0</v>
      </c>
      <c r="O21" s="29">
        <f t="shared" si="1"/>
        <v>273597533</v>
      </c>
    </row>
    <row r="22" spans="1:15" ht="13.5" customHeight="1" thickBot="1">
      <c r="A22" s="9" t="s">
        <v>27</v>
      </c>
      <c r="B22" s="27">
        <v>0</v>
      </c>
      <c r="C22" s="27">
        <v>82339</v>
      </c>
      <c r="D22" s="27">
        <v>182010</v>
      </c>
      <c r="E22" s="27">
        <v>77270</v>
      </c>
      <c r="F22" s="27">
        <v>123456</v>
      </c>
      <c r="G22" s="27">
        <v>21745</v>
      </c>
      <c r="H22" s="27">
        <v>49097</v>
      </c>
      <c r="I22" s="27">
        <v>50055</v>
      </c>
      <c r="J22" s="27"/>
      <c r="K22" s="27"/>
      <c r="L22" s="27"/>
      <c r="M22" s="27"/>
      <c r="N22" s="27"/>
      <c r="O22" s="28">
        <f>SUM(B22+C22+D22+E22+F22+G22+H22+I22+J22+K22+L22+M22+N22)</f>
        <v>585972</v>
      </c>
    </row>
    <row r="23" spans="1:15" ht="13.5" thickBot="1">
      <c r="A23" s="9" t="s">
        <v>28</v>
      </c>
      <c r="B23" s="27">
        <v>6085179</v>
      </c>
      <c r="C23" s="27">
        <v>11092135</v>
      </c>
      <c r="D23" s="27">
        <v>10822946</v>
      </c>
      <c r="E23" s="27">
        <v>8091463</v>
      </c>
      <c r="F23" s="27">
        <v>4482693</v>
      </c>
      <c r="G23" s="27">
        <v>3317215</v>
      </c>
      <c r="H23" s="27">
        <v>4043703</v>
      </c>
      <c r="I23" s="27">
        <v>4051536</v>
      </c>
      <c r="J23" s="27">
        <v>3119804</v>
      </c>
      <c r="K23" s="27">
        <v>1465190</v>
      </c>
      <c r="L23" s="27">
        <v>319348</v>
      </c>
      <c r="M23" s="27">
        <v>605230</v>
      </c>
      <c r="N23" s="27"/>
      <c r="O23" s="28">
        <f>SUM(B23:N23)</f>
        <v>57496442</v>
      </c>
    </row>
    <row r="24" spans="1:15" ht="13.5" thickBot="1">
      <c r="A24" s="9" t="s">
        <v>29</v>
      </c>
      <c r="B24" s="27">
        <v>1051728</v>
      </c>
      <c r="C24" s="27">
        <v>1808468</v>
      </c>
      <c r="D24" s="27">
        <v>3849589</v>
      </c>
      <c r="E24" s="27">
        <v>907169</v>
      </c>
      <c r="F24" s="27">
        <v>562870</v>
      </c>
      <c r="G24" s="27">
        <v>335804</v>
      </c>
      <c r="H24" s="27">
        <v>525621</v>
      </c>
      <c r="I24" s="27">
        <v>529457</v>
      </c>
      <c r="J24" s="27">
        <v>393463</v>
      </c>
      <c r="K24" s="27">
        <v>290045</v>
      </c>
      <c r="L24" s="27">
        <v>206910</v>
      </c>
      <c r="M24" s="27">
        <v>24891</v>
      </c>
      <c r="N24" s="27"/>
      <c r="O24" s="28">
        <f>SUM(B24:N24)</f>
        <v>10486015</v>
      </c>
    </row>
    <row r="25" spans="1:15" ht="13.5" thickBot="1">
      <c r="A25" s="9" t="s">
        <v>30</v>
      </c>
      <c r="B25" s="27">
        <v>16936540</v>
      </c>
      <c r="C25" s="27">
        <v>26776986</v>
      </c>
      <c r="D25" s="27">
        <v>24063288</v>
      </c>
      <c r="E25" s="27">
        <v>11613910</v>
      </c>
      <c r="F25" s="27">
        <v>7721440</v>
      </c>
      <c r="G25" s="27">
        <v>3728165</v>
      </c>
      <c r="H25" s="27">
        <v>5221824</v>
      </c>
      <c r="I25" s="27">
        <v>5474234</v>
      </c>
      <c r="J25" s="27">
        <v>6855677</v>
      </c>
      <c r="K25" s="27">
        <v>4508435</v>
      </c>
      <c r="L25" s="27">
        <v>2481510</v>
      </c>
      <c r="M25" s="27">
        <v>1781665</v>
      </c>
      <c r="N25" s="27"/>
      <c r="O25" s="28">
        <f>SUM(B25+C25+D25+E25+F25+G25+H25+I25+J25+K25+L25+M25+N25)</f>
        <v>117163674</v>
      </c>
    </row>
    <row r="26" spans="1:15" ht="13.5" thickBot="1">
      <c r="A26" s="9" t="s">
        <v>48</v>
      </c>
      <c r="B26" s="27">
        <v>20136</v>
      </c>
      <c r="C26" s="27">
        <v>50040</v>
      </c>
      <c r="D26" s="27">
        <v>88923</v>
      </c>
      <c r="E26" s="27">
        <v>29550</v>
      </c>
      <c r="F26" s="27">
        <v>25490</v>
      </c>
      <c r="G26" s="27">
        <v>40670</v>
      </c>
      <c r="H26" s="27">
        <v>0</v>
      </c>
      <c r="I26" s="27">
        <v>85500</v>
      </c>
      <c r="J26" s="27">
        <v>49311</v>
      </c>
      <c r="K26" s="27">
        <v>29580</v>
      </c>
      <c r="L26" s="27"/>
      <c r="M26" s="27"/>
      <c r="N26" s="27"/>
      <c r="O26" s="28">
        <f>SUM(B26+C26+D26+E26+F26+G26+H26+I26+J26+K26+L26+M26+N26)</f>
        <v>419200</v>
      </c>
    </row>
    <row r="27" spans="1:15" ht="13.5" thickBot="1">
      <c r="A27" s="25" t="s">
        <v>26</v>
      </c>
      <c r="B27" s="29">
        <f>SUM(B22:B26)</f>
        <v>24093583</v>
      </c>
      <c r="C27" s="29">
        <f>SUM(C22:C26)</f>
        <v>39809968</v>
      </c>
      <c r="D27" s="29">
        <f>SUM(D22:D26)</f>
        <v>39006756</v>
      </c>
      <c r="E27" s="29">
        <f aca="true" t="shared" si="2" ref="E27:N27">SUM(E22:E26)</f>
        <v>20719362</v>
      </c>
      <c r="F27" s="29">
        <f t="shared" si="2"/>
        <v>12915949</v>
      </c>
      <c r="G27" s="29">
        <f t="shared" si="2"/>
        <v>7443599</v>
      </c>
      <c r="H27" s="29">
        <f t="shared" si="2"/>
        <v>9840245</v>
      </c>
      <c r="I27" s="29">
        <f t="shared" si="2"/>
        <v>10190782</v>
      </c>
      <c r="J27" s="29">
        <f t="shared" si="2"/>
        <v>10418255</v>
      </c>
      <c r="K27" s="29">
        <f t="shared" si="2"/>
        <v>6293250</v>
      </c>
      <c r="L27" s="29">
        <f t="shared" si="2"/>
        <v>3007768</v>
      </c>
      <c r="M27" s="29">
        <f t="shared" si="2"/>
        <v>2411786</v>
      </c>
      <c r="N27" s="29">
        <f t="shared" si="2"/>
        <v>0</v>
      </c>
      <c r="O27" s="29">
        <f>SUM(B27:N27)</f>
        <v>186151303</v>
      </c>
    </row>
    <row r="28" spans="1:15" ht="13.5" thickBot="1">
      <c r="A28" s="10" t="s">
        <v>31</v>
      </c>
      <c r="B28" s="30">
        <f>SUM(B21+B27)</f>
        <v>40060577</v>
      </c>
      <c r="C28" s="30">
        <f>SUM(C21+C27)</f>
        <v>79965010</v>
      </c>
      <c r="D28" s="30">
        <f>SUM(D21+D27)</f>
        <v>81223590</v>
      </c>
      <c r="E28" s="30">
        <f aca="true" t="shared" si="3" ref="E28:N28">SUM(E21+E27)</f>
        <v>48876460</v>
      </c>
      <c r="F28" s="30">
        <f t="shared" si="3"/>
        <v>44041659</v>
      </c>
      <c r="G28" s="30">
        <f t="shared" si="3"/>
        <v>25183483</v>
      </c>
      <c r="H28" s="30">
        <f t="shared" si="3"/>
        <v>27319108</v>
      </c>
      <c r="I28" s="30">
        <f t="shared" si="3"/>
        <v>29389216</v>
      </c>
      <c r="J28" s="30">
        <f t="shared" si="3"/>
        <v>26367562</v>
      </c>
      <c r="K28" s="30">
        <f t="shared" si="3"/>
        <v>23765477</v>
      </c>
      <c r="L28" s="30">
        <f t="shared" si="3"/>
        <v>19340216</v>
      </c>
      <c r="M28" s="30">
        <f t="shared" si="3"/>
        <v>14216478</v>
      </c>
      <c r="N28" s="30">
        <f t="shared" si="3"/>
        <v>0</v>
      </c>
      <c r="O28" s="31">
        <f>SUM(O21+O27)</f>
        <v>459748836</v>
      </c>
    </row>
    <row r="29" spans="1:15" ht="13.5" thickBot="1">
      <c r="A29" s="12" t="s">
        <v>50</v>
      </c>
      <c r="B29" s="32">
        <v>37463.027</v>
      </c>
      <c r="C29" s="32">
        <v>127630.485</v>
      </c>
      <c r="D29" s="32">
        <v>85776.653</v>
      </c>
      <c r="E29" s="32">
        <v>72067.709</v>
      </c>
      <c r="F29" s="32">
        <v>51905879</v>
      </c>
      <c r="G29" s="32">
        <v>30404.047</v>
      </c>
      <c r="H29" s="32">
        <v>36442.956</v>
      </c>
      <c r="I29" s="32">
        <v>33967.711</v>
      </c>
      <c r="J29" s="32">
        <v>28859.591</v>
      </c>
      <c r="K29" s="32">
        <v>37581.158</v>
      </c>
      <c r="L29" s="32">
        <v>40903.196</v>
      </c>
      <c r="M29" s="32">
        <v>13811.839</v>
      </c>
      <c r="N29" s="32"/>
      <c r="O29" s="34">
        <v>596814.251</v>
      </c>
    </row>
    <row r="30" spans="1:15" ht="13.5" thickBot="1">
      <c r="A30" s="12" t="s">
        <v>51</v>
      </c>
      <c r="B30" s="32">
        <v>61150.514</v>
      </c>
      <c r="C30" s="32">
        <v>108322.446</v>
      </c>
      <c r="D30" s="32">
        <v>54070.761</v>
      </c>
      <c r="E30" s="32">
        <v>65106.887</v>
      </c>
      <c r="F30" s="32">
        <v>68204.92</v>
      </c>
      <c r="G30" s="32">
        <v>31073.812</v>
      </c>
      <c r="H30" s="32">
        <v>26961.613</v>
      </c>
      <c r="I30" s="32">
        <v>29192.578</v>
      </c>
      <c r="J30" s="32">
        <v>15961.122</v>
      </c>
      <c r="K30" s="32">
        <v>13403.449</v>
      </c>
      <c r="L30" s="32"/>
      <c r="M30" s="32"/>
      <c r="N30" s="32"/>
      <c r="O30" s="13">
        <v>490742115</v>
      </c>
    </row>
    <row r="31" ht="12.75">
      <c r="A31" s="14"/>
    </row>
    <row r="32" ht="12.75">
      <c r="A32" s="14" t="s">
        <v>32</v>
      </c>
    </row>
    <row r="33" ht="15.75" thickBot="1">
      <c r="A33" s="15" t="s">
        <v>33</v>
      </c>
    </row>
    <row r="34" spans="1:15" ht="5.25" customHeight="1">
      <c r="A34" s="1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4.25" customHeight="1" thickBot="1">
      <c r="A35" s="17" t="s">
        <v>34</v>
      </c>
      <c r="B35" s="19" t="s">
        <v>35</v>
      </c>
      <c r="C35" s="19" t="s">
        <v>36</v>
      </c>
      <c r="D35" s="19" t="s">
        <v>37</v>
      </c>
      <c r="E35" s="19" t="s">
        <v>38</v>
      </c>
      <c r="F35" s="19" t="s">
        <v>39</v>
      </c>
      <c r="G35" s="19" t="s">
        <v>40</v>
      </c>
      <c r="H35" s="19" t="s">
        <v>41</v>
      </c>
      <c r="I35" s="19" t="s">
        <v>42</v>
      </c>
      <c r="J35" s="19" t="s">
        <v>43</v>
      </c>
      <c r="K35" s="19" t="s">
        <v>44</v>
      </c>
      <c r="L35" s="19" t="s">
        <v>45</v>
      </c>
      <c r="M35" s="19" t="s">
        <v>27</v>
      </c>
      <c r="N35" s="19" t="s">
        <v>46</v>
      </c>
      <c r="O35" s="20" t="s">
        <v>26</v>
      </c>
    </row>
    <row r="36" spans="1:15" ht="13.5" thickBot="1">
      <c r="A36" s="21">
        <v>2016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2"/>
    </row>
    <row r="37" spans="1:15" s="33" customFormat="1" ht="13.5" thickBot="1">
      <c r="A37" s="17">
        <v>2015</v>
      </c>
      <c r="B37" s="23">
        <v>209135</v>
      </c>
      <c r="C37" s="23">
        <v>107234</v>
      </c>
      <c r="D37" s="23">
        <v>100823</v>
      </c>
      <c r="E37" s="23">
        <v>50194</v>
      </c>
      <c r="F37" s="23">
        <v>1513</v>
      </c>
      <c r="G37" s="23">
        <v>3988</v>
      </c>
      <c r="H37" s="23">
        <v>8038</v>
      </c>
      <c r="I37" s="23">
        <v>72460</v>
      </c>
      <c r="J37" s="23">
        <v>79888</v>
      </c>
      <c r="K37" s="23">
        <v>20982</v>
      </c>
      <c r="L37" s="23">
        <v>9652</v>
      </c>
      <c r="M37" s="23">
        <v>9794</v>
      </c>
      <c r="N37" s="23">
        <v>6585</v>
      </c>
      <c r="O37" s="24">
        <v>680286</v>
      </c>
    </row>
    <row r="38" spans="1:15" ht="13.5" thickBot="1">
      <c r="A38" s="17">
        <v>2014</v>
      </c>
      <c r="B38" s="23">
        <v>66762</v>
      </c>
      <c r="C38" s="23">
        <v>24456</v>
      </c>
      <c r="D38" s="23">
        <v>57021</v>
      </c>
      <c r="E38" s="23">
        <v>30299</v>
      </c>
      <c r="F38" s="23">
        <v>1039</v>
      </c>
      <c r="G38" s="23">
        <v>3830</v>
      </c>
      <c r="H38" s="23">
        <v>4612</v>
      </c>
      <c r="I38" s="23">
        <v>53083</v>
      </c>
      <c r="J38" s="23">
        <v>96169</v>
      </c>
      <c r="K38" s="23">
        <v>20229</v>
      </c>
      <c r="L38" s="23">
        <v>14267</v>
      </c>
      <c r="M38" s="23">
        <v>3425</v>
      </c>
      <c r="N38" s="23">
        <v>5850</v>
      </c>
      <c r="O38" s="24">
        <v>381042</v>
      </c>
    </row>
    <row r="39" ht="12.75">
      <c r="A39" s="14" t="s">
        <v>47</v>
      </c>
    </row>
    <row r="40" ht="12.75">
      <c r="A40" s="26" t="s">
        <v>49</v>
      </c>
    </row>
  </sheetData>
  <sheetProtection/>
  <mergeCells count="4">
    <mergeCell ref="A8:A9"/>
    <mergeCell ref="O8:O9"/>
    <mergeCell ref="A6:N6"/>
    <mergeCell ref="A7:M7"/>
  </mergeCells>
  <printOptions horizontalCentered="1"/>
  <pageMargins left="0" right="0" top="0" bottom="0" header="0" footer="0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nosyon</dc:creator>
  <cp:keywords/>
  <dc:description/>
  <cp:lastModifiedBy>FTB-2</cp:lastModifiedBy>
  <cp:lastPrinted>2017-09-13T06:46:28Z</cp:lastPrinted>
  <dcterms:created xsi:type="dcterms:W3CDTF">2014-03-05T08:47:00Z</dcterms:created>
  <dcterms:modified xsi:type="dcterms:W3CDTF">2017-09-13T07:00:36Z</dcterms:modified>
  <cp:category/>
  <cp:version/>
  <cp:contentType/>
  <cp:contentStatus/>
</cp:coreProperties>
</file>