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<sst xmlns="http://schemas.openxmlformats.org/spreadsheetml/2006/main" count="57" uniqueCount="53">
  <si>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 xml:space="preserve">                                                                                                  FATSA TİCARET BORSASI</t>
  </si>
  <si>
    <t>AYLAR İTİBARİYLE BORSALARDA HAZIR MÜSTAHSİL SATIŞI OLARAK İŞLEM GÖREN KABUKLU FINDIK MİKTARLARI</t>
  </si>
  <si>
    <t>2013 ÜRÜNÜ</t>
  </si>
  <si>
    <t>Ağustos</t>
  </si>
  <si>
    <t>Eylül</t>
  </si>
  <si>
    <t>Ekim</t>
  </si>
  <si>
    <t>Kasım</t>
  </si>
  <si>
    <t>Aralık</t>
  </si>
  <si>
    <t>Ocak</t>
  </si>
  <si>
    <t>Şubat</t>
  </si>
  <si>
    <t>Mart</t>
  </si>
  <si>
    <t>Nisan</t>
  </si>
  <si>
    <t>Mayıs</t>
  </si>
  <si>
    <t>Haziran</t>
  </si>
  <si>
    <t>Temmuz</t>
  </si>
  <si>
    <t xml:space="preserve">İL / İLÇE </t>
  </si>
  <si>
    <r>
      <t xml:space="preserve">  </t>
    </r>
    <r>
      <rPr>
        <b/>
        <sz val="9"/>
        <color indexed="12"/>
        <rFont val="Times New Roman"/>
        <family val="1"/>
      </rPr>
      <t>TOPLAM</t>
    </r>
  </si>
  <si>
    <t>ORDU</t>
  </si>
  <si>
    <t>FATSA</t>
  </si>
  <si>
    <t>ÜNYE</t>
  </si>
  <si>
    <t>GİRESUN</t>
  </si>
  <si>
    <t>TRABZON</t>
  </si>
  <si>
    <t>RİZE</t>
  </si>
  <si>
    <t>TERME</t>
  </si>
  <si>
    <t>ÇARŞAMBA</t>
  </si>
  <si>
    <t>SAMSUN</t>
  </si>
  <si>
    <t>BAFRA</t>
  </si>
  <si>
    <t>TOPLAM</t>
  </si>
  <si>
    <t>KASTAMONU</t>
  </si>
  <si>
    <t>DÜZCE</t>
  </si>
  <si>
    <t>AKYAZI</t>
  </si>
  <si>
    <t>SAKARYA</t>
  </si>
  <si>
    <t>G.TOPLAM</t>
  </si>
  <si>
    <t xml:space="preserve">Kaynak: İlgili Ticaret Borsaları </t>
  </si>
  <si>
    <r>
      <t>TAHMİNİ KABUKLU FINDIK REKOLTELERİ ( TON</t>
    </r>
    <r>
      <rPr>
        <b/>
        <sz val="12"/>
        <color indexed="12"/>
        <rFont val="Times New Roman"/>
        <family val="1"/>
      </rPr>
      <t xml:space="preserve"> </t>
    </r>
    <r>
      <rPr>
        <b/>
        <sz val="10"/>
        <color indexed="12"/>
        <rFont val="Times New Roman"/>
        <family val="1"/>
      </rPr>
      <t>)</t>
    </r>
  </si>
  <si>
    <t>SEZON</t>
  </si>
  <si>
    <t xml:space="preserve">    ORDU</t>
  </si>
  <si>
    <t xml:space="preserve">    GİRESUN</t>
  </si>
  <si>
    <t xml:space="preserve">   SAMSUN</t>
  </si>
  <si>
    <t xml:space="preserve">  TRABZON</t>
  </si>
  <si>
    <t xml:space="preserve">     SİNOP</t>
  </si>
  <si>
    <t xml:space="preserve">       RİZE</t>
  </si>
  <si>
    <t xml:space="preserve">    ARTVİN</t>
  </si>
  <si>
    <t xml:space="preserve">     DÜZCE </t>
  </si>
  <si>
    <t>ADAPAZARI</t>
  </si>
  <si>
    <t xml:space="preserve">ZONGULDAK </t>
  </si>
  <si>
    <t>KOCAELİ</t>
  </si>
  <si>
    <t>BARTIN</t>
  </si>
  <si>
    <t xml:space="preserve">Kaynak : İl Tarım Müdürlükleri </t>
  </si>
  <si>
    <t>İSTANBUL</t>
  </si>
  <si>
    <t>2012 ÜRÜNÜ</t>
  </si>
  <si>
    <t>TAHMİNİ REKOLTE 381.042 TON/KABUKLU</t>
  </si>
  <si>
    <t>2014 ÜRÜNÜ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</si>
</sst>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57">
    <font>
      <sz val="10"/>
      <name val="Arial Tur"/>
      <family val="0"/>
    </font>
    <font>
      <sz val="12"/>
      <name val="Times New Roman"/>
      <family val="1"/>
    </font>
    <font>
      <b/>
      <sz val="11"/>
      <color indexed="17"/>
      <name val="Times New Roman"/>
      <family val="1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sz val="12"/>
      <color indexed="17"/>
      <name val="Times New Roman"/>
      <family val="1"/>
    </font>
    <font>
      <b/>
      <sz val="9"/>
      <color indexed="12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8"/>
      <name val="Arial Narrow"/>
      <family val="2"/>
    </font>
    <font>
      <b/>
      <sz val="9"/>
      <color indexed="12"/>
      <name val="Arial"/>
      <family val="2"/>
    </font>
    <font>
      <b/>
      <sz val="8"/>
      <color indexed="17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9"/>
      <name val="Arial"/>
      <family val="2"/>
    </font>
    <font>
      <sz val="8"/>
      <color indexed="8"/>
      <name val="Arial Narrow"/>
      <family val="2"/>
    </font>
    <font>
      <sz val="9"/>
      <name val="Times New Roman"/>
      <family val="1"/>
    </font>
    <font>
      <b/>
      <sz val="12"/>
      <color indexed="12"/>
      <name val="Times New Roman"/>
      <family val="1"/>
    </font>
    <font>
      <b/>
      <sz val="11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b/>
      <sz val="8"/>
      <color indexed="8"/>
      <name val="Arial Narrow"/>
      <family val="2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3" fontId="9" fillId="0" borderId="12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3" fontId="9" fillId="34" borderId="12" xfId="0" applyNumberFormat="1" applyFont="1" applyFill="1" applyBorder="1" applyAlignment="1">
      <alignment horizontal="right" vertical="top" wrapText="1"/>
    </xf>
    <xf numFmtId="0" fontId="10" fillId="33" borderId="13" xfId="0" applyFont="1" applyFill="1" applyBorder="1" applyAlignment="1">
      <alignment vertical="top" wrapText="1"/>
    </xf>
    <xf numFmtId="3" fontId="13" fillId="0" borderId="12" xfId="0" applyNumberFormat="1" applyFont="1" applyBorder="1" applyAlignment="1">
      <alignment horizontal="right" vertical="top" wrapText="1"/>
    </xf>
    <xf numFmtId="0" fontId="14" fillId="33" borderId="13" xfId="0" applyFont="1" applyFill="1" applyBorder="1" applyAlignment="1">
      <alignment vertical="top" wrapText="1"/>
    </xf>
    <xf numFmtId="3" fontId="15" fillId="0" borderId="12" xfId="0" applyNumberFormat="1" applyFont="1" applyBorder="1" applyAlignment="1">
      <alignment horizontal="right" vertical="top" wrapText="1"/>
    </xf>
    <xf numFmtId="3" fontId="15" fillId="0" borderId="12" xfId="0" applyNumberFormat="1" applyFont="1" applyBorder="1" applyAlignment="1">
      <alignment horizontal="right" wrapText="1"/>
    </xf>
    <xf numFmtId="0" fontId="15" fillId="0" borderId="12" xfId="0" applyFont="1" applyBorder="1" applyAlignment="1">
      <alignment horizontal="right" vertical="top" wrapText="1"/>
    </xf>
    <xf numFmtId="3" fontId="15" fillId="34" borderId="12" xfId="0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18" fillId="33" borderId="14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vertical="top" wrapText="1"/>
    </xf>
    <xf numFmtId="0" fontId="12" fillId="33" borderId="12" xfId="0" applyFont="1" applyFill="1" applyBorder="1" applyAlignment="1">
      <alignment vertical="top" wrapText="1"/>
    </xf>
    <xf numFmtId="0" fontId="13" fillId="33" borderId="12" xfId="0" applyFont="1" applyFill="1" applyBorder="1" applyAlignment="1">
      <alignment vertical="top" wrapText="1"/>
    </xf>
    <xf numFmtId="0" fontId="20" fillId="33" borderId="13" xfId="0" applyFont="1" applyFill="1" applyBorder="1" applyAlignment="1">
      <alignment horizontal="center" vertical="top" wrapText="1"/>
    </xf>
    <xf numFmtId="3" fontId="13" fillId="33" borderId="12" xfId="0" applyNumberFormat="1" applyFont="1" applyFill="1" applyBorder="1" applyAlignment="1">
      <alignment horizontal="right" vertical="top" wrapText="1"/>
    </xf>
    <xf numFmtId="3" fontId="12" fillId="0" borderId="12" xfId="0" applyNumberFormat="1" applyFont="1" applyBorder="1" applyAlignment="1">
      <alignment horizontal="right" vertical="top" wrapText="1"/>
    </xf>
    <xf numFmtId="3" fontId="12" fillId="33" borderId="12" xfId="0" applyNumberFormat="1" applyFont="1" applyFill="1" applyBorder="1" applyAlignment="1">
      <alignment horizontal="right" vertical="top" wrapText="1"/>
    </xf>
    <xf numFmtId="3" fontId="21" fillId="0" borderId="12" xfId="0" applyNumberFormat="1" applyFont="1" applyBorder="1" applyAlignment="1">
      <alignment horizontal="right" vertical="top" wrapText="1"/>
    </xf>
    <xf numFmtId="3" fontId="21" fillId="33" borderId="12" xfId="0" applyNumberFormat="1" applyFont="1" applyFill="1" applyBorder="1" applyAlignment="1">
      <alignment horizontal="right" vertical="top" wrapText="1"/>
    </xf>
    <xf numFmtId="3" fontId="11" fillId="35" borderId="12" xfId="0" applyNumberFormat="1" applyFont="1" applyFill="1" applyBorder="1" applyAlignment="1">
      <alignment horizontal="right" vertical="top" wrapText="1"/>
    </xf>
    <xf numFmtId="3" fontId="13" fillId="35" borderId="12" xfId="0" applyNumberFormat="1" applyFont="1" applyFill="1" applyBorder="1" applyAlignment="1">
      <alignment horizontal="right" vertical="top" wrapText="1"/>
    </xf>
    <xf numFmtId="0" fontId="10" fillId="35" borderId="13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33" borderId="14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695325</xdr:colOff>
      <xdr:row>0</xdr:row>
      <xdr:rowOff>0</xdr:rowOff>
    </xdr:from>
    <xdr:to>
      <xdr:col>7</xdr:col>
      <xdr:colOff>200025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0"/>
          <a:ext cx="914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40"/>
  <sheetViews>
    <sheetView tabSelected="1" zoomScale="122" zoomScaleNormal="122" zoomScalePageLayoutView="0" workbookViewId="0" topLeftCell="A7">
      <selection activeCell="Q23" sqref="Q23"/>
    </sheetView>
  </sheetViews>
  <sheetFormatPr defaultColWidth="9.00390625" defaultRowHeight="12.75"/>
  <cols>
    <col min="1" max="1" width="12.50390625" style="0" customWidth="1"/>
    <col min="2" max="3" width="11.125" style="0" customWidth="1"/>
    <col min="4" max="4" width="10.50390625" style="0" customWidth="1"/>
    <col min="5" max="5" width="9.625" style="0" customWidth="1"/>
    <col min="6" max="6" width="9.50390625" style="0" customWidth="1"/>
    <col min="15" max="15" width="14.875" style="0" customWidth="1"/>
  </cols>
  <sheetData>
    <row r="3" ht="35.25" customHeight="1"/>
    <row r="4" ht="13.5">
      <c r="A4" s="1" t="s">
        <v>0</v>
      </c>
    </row>
    <row r="5" ht="13.5">
      <c r="A5" s="2"/>
    </row>
    <row r="6" spans="1:14" ht="12.75">
      <c r="A6" s="42" t="s">
        <v>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3" ht="15.75" thickBo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5" ht="12.75">
      <c r="A8" s="38" t="s">
        <v>52</v>
      </c>
      <c r="B8" s="3"/>
      <c r="C8" s="3"/>
      <c r="D8" s="3"/>
      <c r="E8" s="3"/>
      <c r="F8" s="3"/>
      <c r="G8" s="3"/>
      <c r="H8" s="6"/>
      <c r="I8" s="3"/>
      <c r="J8" s="3"/>
      <c r="K8" s="3"/>
      <c r="L8" s="6"/>
      <c r="M8" s="6"/>
      <c r="N8" s="6"/>
      <c r="O8" s="40"/>
    </row>
    <row r="9" spans="1:15" ht="13.5" thickBot="1">
      <c r="A9" s="39"/>
      <c r="B9" s="4">
        <v>2014</v>
      </c>
      <c r="C9" s="4">
        <v>2014</v>
      </c>
      <c r="D9" s="4">
        <v>2014</v>
      </c>
      <c r="E9" s="4">
        <v>2014</v>
      </c>
      <c r="F9" s="4">
        <v>2014</v>
      </c>
      <c r="G9" s="4">
        <v>2015</v>
      </c>
      <c r="H9" s="4">
        <v>2015</v>
      </c>
      <c r="I9" s="4">
        <v>2015</v>
      </c>
      <c r="J9" s="4">
        <v>2015</v>
      </c>
      <c r="K9" s="4">
        <v>2015</v>
      </c>
      <c r="L9" s="4">
        <v>2015</v>
      </c>
      <c r="M9" s="4">
        <v>2015</v>
      </c>
      <c r="N9" s="7">
        <v>2015</v>
      </c>
      <c r="O9" s="41"/>
    </row>
    <row r="10" spans="1:15" ht="13.5" thickBot="1">
      <c r="A10" s="9" t="s">
        <v>15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  <c r="L10" s="5" t="s">
        <v>13</v>
      </c>
      <c r="M10" s="5" t="s">
        <v>14</v>
      </c>
      <c r="N10" s="8" t="s">
        <v>3</v>
      </c>
      <c r="O10" s="8" t="s">
        <v>16</v>
      </c>
    </row>
    <row r="11" spans="1:15" ht="13.5" thickBot="1">
      <c r="A11" s="10" t="s">
        <v>17</v>
      </c>
      <c r="B11" s="11">
        <v>3977475</v>
      </c>
      <c r="C11" s="11">
        <v>5143089</v>
      </c>
      <c r="D11" s="11">
        <v>4508642</v>
      </c>
      <c r="E11" s="11">
        <v>6223604</v>
      </c>
      <c r="F11" s="11">
        <v>8586460</v>
      </c>
      <c r="G11" s="11">
        <v>2945863</v>
      </c>
      <c r="H11" s="11">
        <v>3368843</v>
      </c>
      <c r="I11" s="11">
        <v>4331668</v>
      </c>
      <c r="J11" s="11">
        <v>3051488</v>
      </c>
      <c r="K11" s="11">
        <v>1572159</v>
      </c>
      <c r="L11" s="11">
        <v>1455372</v>
      </c>
      <c r="M11" s="11">
        <v>1302423</v>
      </c>
      <c r="N11" s="12"/>
      <c r="O11" s="13">
        <f>SUM(B11+C11+D11+E11+F11+G11+H11+I11+J11+K11+L11+M11+N11)</f>
        <v>46467086</v>
      </c>
    </row>
    <row r="12" spans="1:15" ht="13.5" thickBot="1">
      <c r="A12" s="10" t="s">
        <v>18</v>
      </c>
      <c r="B12" s="11">
        <v>2189280</v>
      </c>
      <c r="C12" s="11">
        <v>2477025</v>
      </c>
      <c r="D12" s="11">
        <v>1653533</v>
      </c>
      <c r="E12" s="11">
        <v>2233685</v>
      </c>
      <c r="F12" s="11">
        <v>2982020</v>
      </c>
      <c r="G12" s="11">
        <v>702258</v>
      </c>
      <c r="H12" s="11">
        <v>654604</v>
      </c>
      <c r="I12" s="11">
        <v>1566623</v>
      </c>
      <c r="J12" s="11">
        <v>512040</v>
      </c>
      <c r="K12" s="11">
        <v>458943</v>
      </c>
      <c r="L12" s="11">
        <v>361343</v>
      </c>
      <c r="M12" s="11">
        <v>119302</v>
      </c>
      <c r="N12" s="12"/>
      <c r="O12" s="13">
        <f aca="true" t="shared" si="0" ref="O12:O20">SUM(B12+C12+D12+E12+F12+G12+H12+I12+J12+K12+L12+M12+N12)</f>
        <v>15910656</v>
      </c>
    </row>
    <row r="13" spans="1:15" ht="13.5" thickBot="1">
      <c r="A13" s="10" t="s">
        <v>19</v>
      </c>
      <c r="B13" s="11">
        <v>1417612</v>
      </c>
      <c r="C13" s="11">
        <v>2537602</v>
      </c>
      <c r="D13" s="11">
        <v>2111986</v>
      </c>
      <c r="E13" s="11">
        <v>2040768</v>
      </c>
      <c r="F13" s="11">
        <v>2632000</v>
      </c>
      <c r="G13" s="11">
        <v>996517</v>
      </c>
      <c r="H13" s="11">
        <v>914497</v>
      </c>
      <c r="I13" s="11">
        <v>1043397</v>
      </c>
      <c r="J13" s="11">
        <v>1137306</v>
      </c>
      <c r="K13" s="11">
        <v>288906</v>
      </c>
      <c r="L13" s="11">
        <v>257658</v>
      </c>
      <c r="M13" s="11">
        <v>390121</v>
      </c>
      <c r="N13" s="12"/>
      <c r="O13" s="13">
        <f t="shared" si="0"/>
        <v>15768370</v>
      </c>
    </row>
    <row r="14" spans="1:15" ht="13.5" thickBot="1">
      <c r="A14" s="10" t="s">
        <v>20</v>
      </c>
      <c r="B14" s="11">
        <v>5307692</v>
      </c>
      <c r="C14" s="11">
        <v>9582720</v>
      </c>
      <c r="D14" s="11">
        <v>6063884</v>
      </c>
      <c r="E14" s="11">
        <v>6725593</v>
      </c>
      <c r="F14" s="11">
        <v>6688740</v>
      </c>
      <c r="G14" s="11">
        <v>3711174</v>
      </c>
      <c r="H14" s="11">
        <v>3033049</v>
      </c>
      <c r="I14" s="11">
        <v>2717898</v>
      </c>
      <c r="J14" s="11">
        <v>1426715</v>
      </c>
      <c r="K14" s="11">
        <v>1101527</v>
      </c>
      <c r="L14" s="11">
        <v>411698</v>
      </c>
      <c r="M14" s="11">
        <v>284492</v>
      </c>
      <c r="N14" s="12"/>
      <c r="O14" s="13">
        <f>SUM(B14+C14+D14+E14+F14+G14+H14+I14+J14+K14+L14+M14+N14)</f>
        <v>47055182</v>
      </c>
    </row>
    <row r="15" spans="1:15" ht="13.5" thickBot="1">
      <c r="A15" s="10" t="s">
        <v>21</v>
      </c>
      <c r="B15" s="11">
        <v>2595078</v>
      </c>
      <c r="C15" s="11">
        <v>5016583</v>
      </c>
      <c r="D15" s="11">
        <v>3707797</v>
      </c>
      <c r="E15" s="11">
        <v>4300869</v>
      </c>
      <c r="F15" s="11">
        <v>4759029</v>
      </c>
      <c r="G15" s="11">
        <v>2354601</v>
      </c>
      <c r="H15" s="11">
        <v>2326480</v>
      </c>
      <c r="I15" s="11">
        <v>2418548</v>
      </c>
      <c r="J15" s="11">
        <v>1004772</v>
      </c>
      <c r="K15" s="11">
        <v>294050</v>
      </c>
      <c r="L15" s="11">
        <v>247189</v>
      </c>
      <c r="M15" s="11">
        <v>151660</v>
      </c>
      <c r="N15" s="12"/>
      <c r="O15" s="13">
        <f t="shared" si="0"/>
        <v>29176656</v>
      </c>
    </row>
    <row r="16" spans="1:15" ht="13.5" thickBot="1">
      <c r="A16" s="10" t="s">
        <v>22</v>
      </c>
      <c r="B16" s="11">
        <v>252841</v>
      </c>
      <c r="C16" s="11">
        <v>442680</v>
      </c>
      <c r="D16" s="11">
        <v>394695</v>
      </c>
      <c r="E16" s="11">
        <v>337598</v>
      </c>
      <c r="F16" s="11">
        <v>56664</v>
      </c>
      <c r="G16" s="11">
        <v>1374</v>
      </c>
      <c r="H16" s="11">
        <v>135955</v>
      </c>
      <c r="I16" s="11">
        <v>22222</v>
      </c>
      <c r="J16" s="11">
        <v>15778</v>
      </c>
      <c r="K16" s="11">
        <v>0</v>
      </c>
      <c r="L16" s="11">
        <v>50515</v>
      </c>
      <c r="M16" s="12">
        <v>0</v>
      </c>
      <c r="N16" s="12"/>
      <c r="O16" s="13">
        <f t="shared" si="0"/>
        <v>1710322</v>
      </c>
    </row>
    <row r="17" spans="1:15" ht="13.5" thickBot="1">
      <c r="A17" s="10" t="s">
        <v>23</v>
      </c>
      <c r="B17" s="11">
        <v>1534577</v>
      </c>
      <c r="C17" s="11">
        <v>1722695</v>
      </c>
      <c r="D17" s="11">
        <v>586893</v>
      </c>
      <c r="E17" s="11">
        <v>1571697</v>
      </c>
      <c r="F17" s="11">
        <v>2465778</v>
      </c>
      <c r="G17" s="11">
        <v>807227</v>
      </c>
      <c r="H17" s="11">
        <v>672389</v>
      </c>
      <c r="I17" s="11">
        <v>1419412</v>
      </c>
      <c r="J17" s="11">
        <v>510968</v>
      </c>
      <c r="K17" s="11">
        <v>833546</v>
      </c>
      <c r="L17" s="11">
        <v>731346</v>
      </c>
      <c r="M17" s="11">
        <v>1066636</v>
      </c>
      <c r="N17" s="12"/>
      <c r="O17" s="13">
        <f t="shared" si="0"/>
        <v>13923164</v>
      </c>
    </row>
    <row r="18" spans="1:15" ht="13.5" customHeight="1" thickBot="1">
      <c r="A18" s="10" t="s">
        <v>24</v>
      </c>
      <c r="B18" s="11">
        <v>3840109</v>
      </c>
      <c r="C18" s="11">
        <v>12140701</v>
      </c>
      <c r="D18" s="11">
        <v>7465391</v>
      </c>
      <c r="E18" s="11">
        <v>7879620</v>
      </c>
      <c r="F18" s="11">
        <v>5165291</v>
      </c>
      <c r="G18" s="11">
        <v>2686582</v>
      </c>
      <c r="H18" s="11">
        <v>2495976</v>
      </c>
      <c r="I18" s="11">
        <v>2612897</v>
      </c>
      <c r="J18" s="11">
        <v>1378837</v>
      </c>
      <c r="K18" s="11">
        <v>1142165</v>
      </c>
      <c r="L18" s="11">
        <v>1658969</v>
      </c>
      <c r="M18" s="11">
        <v>889889</v>
      </c>
      <c r="N18" s="12"/>
      <c r="O18" s="13">
        <f t="shared" si="0"/>
        <v>49356427</v>
      </c>
    </row>
    <row r="19" spans="1:15" ht="13.5" thickBot="1">
      <c r="A19" s="10" t="s">
        <v>25</v>
      </c>
      <c r="B19" s="11">
        <v>847922</v>
      </c>
      <c r="C19" s="11">
        <v>1614893</v>
      </c>
      <c r="D19" s="11">
        <v>1456302</v>
      </c>
      <c r="E19" s="11">
        <v>1345829</v>
      </c>
      <c r="F19" s="11">
        <v>1364300</v>
      </c>
      <c r="G19" s="11">
        <v>458808</v>
      </c>
      <c r="H19" s="11">
        <v>938477</v>
      </c>
      <c r="I19" s="11">
        <v>842893</v>
      </c>
      <c r="J19" s="11">
        <v>609593</v>
      </c>
      <c r="K19" s="11">
        <v>383790</v>
      </c>
      <c r="L19" s="11">
        <v>229140</v>
      </c>
      <c r="M19" s="11">
        <v>21603</v>
      </c>
      <c r="N19" s="12"/>
      <c r="O19" s="13">
        <f t="shared" si="0"/>
        <v>10113550</v>
      </c>
    </row>
    <row r="20" spans="1:15" ht="13.5" thickBot="1">
      <c r="A20" s="10" t="s">
        <v>26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/>
      <c r="O20" s="13">
        <f t="shared" si="0"/>
        <v>0</v>
      </c>
    </row>
    <row r="21" spans="1:15" ht="13.5" thickBot="1">
      <c r="A21" s="36" t="s">
        <v>27</v>
      </c>
      <c r="B21" s="34">
        <f aca="true" t="shared" si="1" ref="B21:O21">SUM(B11+B12+B13+B14+B15+B16+B17+B18+B19+B20)</f>
        <v>21962586</v>
      </c>
      <c r="C21" s="34">
        <f t="shared" si="1"/>
        <v>40677988</v>
      </c>
      <c r="D21" s="34">
        <f t="shared" si="1"/>
        <v>27949123</v>
      </c>
      <c r="E21" s="34">
        <f t="shared" si="1"/>
        <v>32659263</v>
      </c>
      <c r="F21" s="34">
        <f t="shared" si="1"/>
        <v>34700282</v>
      </c>
      <c r="G21" s="34">
        <f t="shared" si="1"/>
        <v>14664404</v>
      </c>
      <c r="H21" s="34">
        <f t="shared" si="1"/>
        <v>14540270</v>
      </c>
      <c r="I21" s="34">
        <f t="shared" si="1"/>
        <v>16975558</v>
      </c>
      <c r="J21" s="34">
        <f t="shared" si="1"/>
        <v>9647497</v>
      </c>
      <c r="K21" s="34">
        <f t="shared" si="1"/>
        <v>6075086</v>
      </c>
      <c r="L21" s="34">
        <f t="shared" si="1"/>
        <v>5403230</v>
      </c>
      <c r="M21" s="34">
        <f t="shared" si="1"/>
        <v>4226126</v>
      </c>
      <c r="N21" s="34">
        <f t="shared" si="1"/>
        <v>0</v>
      </c>
      <c r="O21" s="34">
        <f t="shared" si="1"/>
        <v>229481413</v>
      </c>
    </row>
    <row r="22" spans="1:15" ht="13.5" customHeight="1" thickBot="1">
      <c r="A22" s="10" t="s">
        <v>28</v>
      </c>
      <c r="B22" s="11">
        <v>0</v>
      </c>
      <c r="C22" s="12">
        <v>0</v>
      </c>
      <c r="D22" s="11">
        <v>2830</v>
      </c>
      <c r="E22" s="11">
        <v>0</v>
      </c>
      <c r="F22" s="12">
        <v>0</v>
      </c>
      <c r="G22" s="12">
        <v>0</v>
      </c>
      <c r="H22" s="12">
        <v>0</v>
      </c>
      <c r="I22" s="11">
        <v>22740</v>
      </c>
      <c r="J22" s="12">
        <v>0</v>
      </c>
      <c r="K22" s="12">
        <v>0</v>
      </c>
      <c r="L22" s="12">
        <v>0</v>
      </c>
      <c r="M22" s="12"/>
      <c r="N22" s="12"/>
      <c r="O22" s="13">
        <f>SUM(B22+C22+D22+E22+F22+G22+H22+I22+J22+K22+L22+M22+N22)</f>
        <v>25570</v>
      </c>
    </row>
    <row r="23" spans="1:15" ht="13.5" thickBot="1">
      <c r="A23" s="10" t="s">
        <v>29</v>
      </c>
      <c r="B23" s="11">
        <v>13802654</v>
      </c>
      <c r="C23" s="11">
        <v>22031010</v>
      </c>
      <c r="D23" s="11">
        <v>10150684</v>
      </c>
      <c r="E23" s="11">
        <v>12540184</v>
      </c>
      <c r="F23" s="11">
        <v>15004620</v>
      </c>
      <c r="G23" s="11">
        <v>6789682</v>
      </c>
      <c r="H23" s="11">
        <v>3422812</v>
      </c>
      <c r="I23" s="11">
        <v>3935132</v>
      </c>
      <c r="J23" s="11">
        <v>1789589</v>
      </c>
      <c r="K23" s="11">
        <v>1403009</v>
      </c>
      <c r="L23" s="11">
        <v>1874144</v>
      </c>
      <c r="M23" s="11">
        <v>266862</v>
      </c>
      <c r="N23" s="12"/>
      <c r="O23" s="13">
        <f>SUM(B23+C23+D23+E23+F23+G23+H23+I23+J23+K23+L23+M23+N23)</f>
        <v>93010382</v>
      </c>
    </row>
    <row r="24" spans="1:15" ht="13.5" thickBot="1">
      <c r="A24" s="10" t="s">
        <v>30</v>
      </c>
      <c r="B24" s="11">
        <v>1882195</v>
      </c>
      <c r="C24" s="11">
        <v>2756029</v>
      </c>
      <c r="D24" s="11">
        <v>1561987</v>
      </c>
      <c r="E24" s="11">
        <v>1279907</v>
      </c>
      <c r="F24" s="11">
        <v>865700</v>
      </c>
      <c r="G24" s="11">
        <v>698168</v>
      </c>
      <c r="H24" s="11">
        <v>755315</v>
      </c>
      <c r="I24" s="11">
        <v>384822</v>
      </c>
      <c r="J24" s="11">
        <v>344380</v>
      </c>
      <c r="K24" s="11">
        <v>99071</v>
      </c>
      <c r="L24" s="11">
        <v>228564</v>
      </c>
      <c r="M24" s="11">
        <v>21913</v>
      </c>
      <c r="N24" s="12"/>
      <c r="O24" s="13">
        <f>SUM(B24:N24)</f>
        <v>10878051</v>
      </c>
    </row>
    <row r="25" spans="1:15" ht="13.5" thickBot="1">
      <c r="A25" s="10" t="s">
        <v>31</v>
      </c>
      <c r="B25" s="11">
        <v>21475706</v>
      </c>
      <c r="C25" s="11">
        <v>39618494</v>
      </c>
      <c r="D25" s="11">
        <v>11254357</v>
      </c>
      <c r="E25" s="11">
        <v>15473276</v>
      </c>
      <c r="F25" s="11">
        <v>12197115</v>
      </c>
      <c r="G25" s="11">
        <v>8361552</v>
      </c>
      <c r="H25" s="11">
        <v>6591700</v>
      </c>
      <c r="I25" s="11">
        <v>6736158</v>
      </c>
      <c r="J25" s="11">
        <v>2596812</v>
      </c>
      <c r="K25" s="11">
        <v>4648203</v>
      </c>
      <c r="L25" s="11">
        <v>2910846</v>
      </c>
      <c r="M25" s="11">
        <v>1195731</v>
      </c>
      <c r="N25" s="12"/>
      <c r="O25" s="13">
        <f>SUM(B25+C25+D25+E25+F25+G25+H25+I25+J25+K25+L25+M25+N25)</f>
        <v>133059950</v>
      </c>
    </row>
    <row r="26" spans="1:15" ht="13.5" thickBot="1">
      <c r="A26" s="10" t="s">
        <v>49</v>
      </c>
      <c r="B26" s="11">
        <v>2027373</v>
      </c>
      <c r="C26" s="11">
        <v>3777030</v>
      </c>
      <c r="D26" s="11">
        <v>3151780</v>
      </c>
      <c r="E26" s="11">
        <v>3154257</v>
      </c>
      <c r="F26" s="11">
        <v>5437203</v>
      </c>
      <c r="G26" s="11">
        <v>560006</v>
      </c>
      <c r="H26" s="11">
        <v>1651516</v>
      </c>
      <c r="I26" s="11">
        <v>1138168</v>
      </c>
      <c r="J26" s="11">
        <v>1582844</v>
      </c>
      <c r="K26" s="11">
        <v>1178080</v>
      </c>
      <c r="L26" s="11">
        <v>336916</v>
      </c>
      <c r="M26" s="11">
        <v>336916</v>
      </c>
      <c r="N26" s="12"/>
      <c r="O26" s="13">
        <f>SUM(B26+C26+D26+E26+F26+G26+H26+I26+J26+K26+L26+M26+N26)</f>
        <v>24332089</v>
      </c>
    </row>
    <row r="27" spans="1:15" ht="13.5" thickBot="1">
      <c r="A27" s="36" t="s">
        <v>27</v>
      </c>
      <c r="B27" s="34">
        <v>39187928</v>
      </c>
      <c r="C27" s="34">
        <v>68137223</v>
      </c>
      <c r="D27" s="34">
        <f>SUM(D22:D26)</f>
        <v>26121638</v>
      </c>
      <c r="E27" s="34">
        <f aca="true" t="shared" si="2" ref="E27:N27">SUM(E22:E26)</f>
        <v>32447624</v>
      </c>
      <c r="F27" s="34">
        <f t="shared" si="2"/>
        <v>33504638</v>
      </c>
      <c r="G27" s="34">
        <f t="shared" si="2"/>
        <v>16409408</v>
      </c>
      <c r="H27" s="34">
        <f t="shared" si="2"/>
        <v>12421343</v>
      </c>
      <c r="I27" s="34">
        <f t="shared" si="2"/>
        <v>12217020</v>
      </c>
      <c r="J27" s="34">
        <f t="shared" si="2"/>
        <v>6313625</v>
      </c>
      <c r="K27" s="34">
        <f t="shared" si="2"/>
        <v>7328363</v>
      </c>
      <c r="L27" s="34">
        <f t="shared" si="2"/>
        <v>5350470</v>
      </c>
      <c r="M27" s="34">
        <f t="shared" si="2"/>
        <v>1821422</v>
      </c>
      <c r="N27" s="34">
        <f t="shared" si="2"/>
        <v>0</v>
      </c>
      <c r="O27" s="34">
        <f>SUM(B27:N27)</f>
        <v>261260702</v>
      </c>
    </row>
    <row r="28" spans="1:15" ht="13.5" thickBot="1">
      <c r="A28" s="14" t="s">
        <v>32</v>
      </c>
      <c r="B28" s="15">
        <v>61150514</v>
      </c>
      <c r="C28" s="15">
        <v>108322446</v>
      </c>
      <c r="D28" s="15">
        <f>SUM(D21+D27)</f>
        <v>54070761</v>
      </c>
      <c r="E28" s="15">
        <f aca="true" t="shared" si="3" ref="E28:N28">SUM(E21+E27)</f>
        <v>65106887</v>
      </c>
      <c r="F28" s="15">
        <f t="shared" si="3"/>
        <v>68204920</v>
      </c>
      <c r="G28" s="15">
        <f t="shared" si="3"/>
        <v>31073812</v>
      </c>
      <c r="H28" s="15">
        <f t="shared" si="3"/>
        <v>26961613</v>
      </c>
      <c r="I28" s="15">
        <f t="shared" si="3"/>
        <v>29192578</v>
      </c>
      <c r="J28" s="15">
        <f t="shared" si="3"/>
        <v>15961122</v>
      </c>
      <c r="K28" s="15">
        <f t="shared" si="3"/>
        <v>13403449</v>
      </c>
      <c r="L28" s="15">
        <f t="shared" si="3"/>
        <v>10753700</v>
      </c>
      <c r="M28" s="15">
        <f t="shared" si="3"/>
        <v>6047548</v>
      </c>
      <c r="N28" s="15">
        <f t="shared" si="3"/>
        <v>0</v>
      </c>
      <c r="O28" s="35">
        <f>SUM(O21+O27)</f>
        <v>490742115</v>
      </c>
    </row>
    <row r="29" spans="1:15" ht="13.5" thickBot="1">
      <c r="A29" s="16" t="s">
        <v>2</v>
      </c>
      <c r="B29" s="17">
        <v>71867067</v>
      </c>
      <c r="C29" s="17">
        <v>166282720</v>
      </c>
      <c r="D29" s="18">
        <v>99175255</v>
      </c>
      <c r="E29" s="17">
        <v>89070322</v>
      </c>
      <c r="F29" s="17">
        <v>66737525</v>
      </c>
      <c r="G29" s="17">
        <v>40580605</v>
      </c>
      <c r="H29" s="17">
        <v>36334380</v>
      </c>
      <c r="I29" s="17">
        <v>33206728</v>
      </c>
      <c r="J29" s="17">
        <v>28894176</v>
      </c>
      <c r="K29" s="17">
        <v>17871863</v>
      </c>
      <c r="L29" s="17">
        <v>13410735</v>
      </c>
      <c r="M29" s="17">
        <v>7147381</v>
      </c>
      <c r="N29" s="19"/>
      <c r="O29" s="20">
        <v>670578757</v>
      </c>
    </row>
    <row r="30" spans="1:15" ht="12.75" customHeight="1" thickBot="1">
      <c r="A30" s="16" t="s">
        <v>50</v>
      </c>
      <c r="B30" s="17">
        <v>43806111</v>
      </c>
      <c r="C30" s="17">
        <v>196477007</v>
      </c>
      <c r="D30" s="18">
        <v>103458653</v>
      </c>
      <c r="E30" s="17">
        <v>80658038</v>
      </c>
      <c r="F30" s="17">
        <v>76428951</v>
      </c>
      <c r="G30" s="17">
        <v>42864917</v>
      </c>
      <c r="H30" s="17">
        <v>45634402</v>
      </c>
      <c r="I30" s="17">
        <v>48406621</v>
      </c>
      <c r="J30" s="17">
        <v>25728618</v>
      </c>
      <c r="K30" s="17">
        <v>22615271</v>
      </c>
      <c r="L30" s="17">
        <v>18153724</v>
      </c>
      <c r="M30" s="17">
        <v>7658343</v>
      </c>
      <c r="N30" s="17"/>
      <c r="O30" s="20">
        <v>711870656</v>
      </c>
    </row>
    <row r="31" ht="12.75">
      <c r="A31" s="21"/>
    </row>
    <row r="32" ht="12.75">
      <c r="A32" s="21" t="s">
        <v>33</v>
      </c>
    </row>
    <row r="33" ht="15.75" thickBot="1">
      <c r="A33" s="22" t="s">
        <v>34</v>
      </c>
    </row>
    <row r="34" spans="1:15" ht="5.25" customHeight="1">
      <c r="A34" s="23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ht="14.25" customHeight="1" thickBot="1">
      <c r="A35" s="24" t="s">
        <v>35</v>
      </c>
      <c r="B35" s="26" t="s">
        <v>36</v>
      </c>
      <c r="C35" s="26" t="s">
        <v>37</v>
      </c>
      <c r="D35" s="26" t="s">
        <v>38</v>
      </c>
      <c r="E35" s="26" t="s">
        <v>39</v>
      </c>
      <c r="F35" s="26" t="s">
        <v>40</v>
      </c>
      <c r="G35" s="26" t="s">
        <v>41</v>
      </c>
      <c r="H35" s="26" t="s">
        <v>42</v>
      </c>
      <c r="I35" s="26" t="s">
        <v>43</v>
      </c>
      <c r="J35" s="26" t="s">
        <v>44</v>
      </c>
      <c r="K35" s="26" t="s">
        <v>45</v>
      </c>
      <c r="L35" s="26" t="s">
        <v>46</v>
      </c>
      <c r="M35" s="26" t="s">
        <v>28</v>
      </c>
      <c r="N35" s="26" t="s">
        <v>47</v>
      </c>
      <c r="O35" s="27" t="s">
        <v>27</v>
      </c>
    </row>
    <row r="36" spans="1:15" ht="13.5" thickBot="1">
      <c r="A36" s="28">
        <v>2014</v>
      </c>
      <c r="B36" s="15">
        <v>66762</v>
      </c>
      <c r="C36" s="15">
        <v>24456</v>
      </c>
      <c r="D36" s="15">
        <v>57021</v>
      </c>
      <c r="E36" s="15">
        <v>30299</v>
      </c>
      <c r="F36" s="15">
        <v>1039</v>
      </c>
      <c r="G36" s="15">
        <v>3830</v>
      </c>
      <c r="H36" s="15">
        <v>4612</v>
      </c>
      <c r="I36" s="15">
        <v>53083</v>
      </c>
      <c r="J36" s="15">
        <v>96169</v>
      </c>
      <c r="K36" s="15">
        <v>20229</v>
      </c>
      <c r="L36" s="15">
        <v>14267</v>
      </c>
      <c r="M36" s="15">
        <v>3425</v>
      </c>
      <c r="N36" s="15">
        <v>5850</v>
      </c>
      <c r="O36" s="29">
        <v>381042</v>
      </c>
    </row>
    <row r="37" spans="1:15" ht="13.5" thickBot="1">
      <c r="A37" s="24">
        <v>2013</v>
      </c>
      <c r="B37" s="30">
        <v>193662</v>
      </c>
      <c r="C37" s="30">
        <v>89637</v>
      </c>
      <c r="D37" s="30">
        <v>73765</v>
      </c>
      <c r="E37" s="30">
        <v>49651</v>
      </c>
      <c r="F37" s="30">
        <v>1148</v>
      </c>
      <c r="G37" s="30">
        <v>2416</v>
      </c>
      <c r="H37" s="30">
        <v>5178</v>
      </c>
      <c r="I37" s="30">
        <v>52380</v>
      </c>
      <c r="J37" s="30">
        <v>60860</v>
      </c>
      <c r="K37" s="30">
        <v>20826</v>
      </c>
      <c r="L37" s="30">
        <v>9075</v>
      </c>
      <c r="M37" s="30">
        <v>6986</v>
      </c>
      <c r="N37" s="30">
        <v>5931</v>
      </c>
      <c r="O37" s="31">
        <v>572385</v>
      </c>
    </row>
    <row r="38" spans="1:15" ht="13.5" thickBot="1">
      <c r="A38" s="24">
        <v>2012</v>
      </c>
      <c r="B38" s="32">
        <v>161735</v>
      </c>
      <c r="C38" s="32">
        <v>110168</v>
      </c>
      <c r="D38" s="32">
        <v>100540</v>
      </c>
      <c r="E38" s="32">
        <v>63490</v>
      </c>
      <c r="F38" s="32">
        <v>1125</v>
      </c>
      <c r="G38" s="32">
        <v>3611</v>
      </c>
      <c r="H38" s="32">
        <v>604</v>
      </c>
      <c r="I38" s="32">
        <v>80339</v>
      </c>
      <c r="J38" s="32">
        <v>122766</v>
      </c>
      <c r="K38" s="32">
        <v>25961</v>
      </c>
      <c r="L38" s="32">
        <v>14730</v>
      </c>
      <c r="M38" s="32">
        <v>6336</v>
      </c>
      <c r="N38" s="32">
        <v>7269</v>
      </c>
      <c r="O38" s="33">
        <v>707396</v>
      </c>
    </row>
    <row r="39" ht="12.75">
      <c r="A39" s="21" t="s">
        <v>48</v>
      </c>
    </row>
    <row r="40" ht="12.75">
      <c r="A40" s="37" t="s">
        <v>51</v>
      </c>
    </row>
  </sheetData>
  <sheetProtection/>
  <mergeCells count="4">
    <mergeCell ref="A8:A9"/>
    <mergeCell ref="O8:O9"/>
    <mergeCell ref="A6:N6"/>
    <mergeCell ref="A7:M7"/>
  </mergeCells>
  <printOptions horizontalCentered="1"/>
  <pageMargins left="0" right="0" top="0" bottom="0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nosyon</dc:creator>
  <cp:keywords/>
  <dc:description/>
  <cp:lastModifiedBy>FTB-2</cp:lastModifiedBy>
  <cp:lastPrinted>2015-09-01T11:29:17Z</cp:lastPrinted>
  <dcterms:created xsi:type="dcterms:W3CDTF">2014-03-05T08:47:00Z</dcterms:created>
  <dcterms:modified xsi:type="dcterms:W3CDTF">2015-09-07T08:57:58Z</dcterms:modified>
  <cp:category/>
  <cp:version/>
  <cp:contentType/>
  <cp:contentStatus/>
</cp:coreProperties>
</file>